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2"/>
  </bookViews>
  <sheets>
    <sheet name="5" sheetId="1" r:id="rId1"/>
    <sheet name="4" sheetId="2" r:id="rId2"/>
    <sheet name="Сп3" sheetId="3" r:id="rId3"/>
    <sheet name="3" sheetId="4" r:id="rId4"/>
    <sheet name="Сп2" sheetId="5" r:id="rId5"/>
    <sheet name="2" sheetId="6" r:id="rId6"/>
    <sheet name="Сп1" sheetId="7" r:id="rId7"/>
    <sheet name="1стр1" sheetId="8" r:id="rId8"/>
    <sheet name="1стр2" sheetId="9" r:id="rId9"/>
    <sheet name="СпК" sheetId="10" r:id="rId10"/>
    <sheet name="Кстр1" sheetId="11" r:id="rId11"/>
    <sheet name="Кстр2" sheetId="12" r:id="rId12"/>
    <sheet name="СпМ" sheetId="13" r:id="rId13"/>
    <sheet name="Мстр1" sheetId="14" r:id="rId14"/>
    <sheet name="Мстр2" sheetId="15" r:id="rId15"/>
  </sheets>
  <definedNames>
    <definedName name="_xlnm.Print_Area" localSheetId="7">'1стр1'!$A$1:$G$76</definedName>
    <definedName name="_xlnm.Print_Area" localSheetId="8">'1стр2'!$A$1:$K$76</definedName>
    <definedName name="_xlnm.Print_Area" localSheetId="5">'2'!$A$1:$J$72</definedName>
    <definedName name="_xlnm.Print_Area" localSheetId="3">'3'!$A$1:$J$72</definedName>
    <definedName name="_xlnm.Print_Area" localSheetId="10">'Кстр1'!$A$1:$G$76</definedName>
    <definedName name="_xlnm.Print_Area" localSheetId="11">'Кстр2'!$A$1:$K$76</definedName>
    <definedName name="_xlnm.Print_Area" localSheetId="13">'Мстр1'!$A$1:$G$76</definedName>
    <definedName name="_xlnm.Print_Area" localSheetId="14">'Мстр2'!$A$1:$K$76</definedName>
    <definedName name="_xlnm.Print_Area" localSheetId="6">'Сп1'!$A$1:$I$36</definedName>
    <definedName name="_xlnm.Print_Area" localSheetId="4">'Сп2'!$A$1:$I$20</definedName>
    <definedName name="_xlnm.Print_Area" localSheetId="2">'Сп3'!$A$1:$I$20</definedName>
    <definedName name="_xlnm.Print_Area" localSheetId="9">'СпК'!$A$1:$I$36</definedName>
    <definedName name="_xlnm.Print_Area" localSheetId="12">'СпМ'!$A$1:$I$36</definedName>
  </definedNames>
  <calcPr fullCalcOnLoad="1" refMode="R1C1"/>
</workbook>
</file>

<file path=xl/sharedStrings.xml><?xml version="1.0" encoding="utf-8"?>
<sst xmlns="http://schemas.openxmlformats.org/spreadsheetml/2006/main" count="641" uniqueCount="134">
  <si>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</si>
  <si>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</si>
  <si>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</si>
  <si>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</si>
  <si>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</si>
  <si>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</si>
  <si>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</si>
  <si>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</si>
  <si>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</si>
  <si>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</si>
  <si>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</si>
  <si>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</si>
  <si>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</si>
  <si>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</si>
  <si>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</si>
  <si>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</si>
  <si>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</si>
  <si>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</si>
  <si>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</si>
  <si>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</si>
  <si>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</si>
  <si>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</si>
  <si>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</si>
  <si>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</si>
  <si>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</si>
  <si>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</si>
  <si>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</si>
  <si>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</si>
  <si>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</si>
  <si>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</si>
  <si>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</si>
  <si>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</si>
  <si>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</si>
  <si>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</si>
  <si>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народного единства"</t>
  </si>
  <si>
    <t>31 октября 2009 г.</t>
  </si>
  <si>
    <t>Яковлев Михаил</t>
  </si>
  <si>
    <t>Исмайлов Азат</t>
  </si>
  <si>
    <t>Харламов Руслан</t>
  </si>
  <si>
    <t>Валеев Риф</t>
  </si>
  <si>
    <t>Шариков Сергей</t>
  </si>
  <si>
    <t>Лежнев Артем</t>
  </si>
  <si>
    <t>Урманов Артур</t>
  </si>
  <si>
    <t>Максютов Азат</t>
  </si>
  <si>
    <t>Срумов Антон</t>
  </si>
  <si>
    <t>Хайруллин Ренат</t>
  </si>
  <si>
    <t>Коротеев Георгий</t>
  </si>
  <si>
    <t>Фоминых Дмитрий</t>
  </si>
  <si>
    <t>Горбунов Валентин</t>
  </si>
  <si>
    <t>Сазонов Николай</t>
  </si>
  <si>
    <t>Мазурин Александр</t>
  </si>
  <si>
    <t>Шакуров Нафис</t>
  </si>
  <si>
    <t>Мазурин Викентий</t>
  </si>
  <si>
    <t>Хабиров Марс</t>
  </si>
  <si>
    <t>Фаткулин Раис</t>
  </si>
  <si>
    <t>Вафин Егор</t>
  </si>
  <si>
    <t>Хубатулин Ринат</t>
  </si>
  <si>
    <t>Яковлев Роман</t>
  </si>
  <si>
    <t>Файзуллин Тимур</t>
  </si>
  <si>
    <t>Халимонов Евгений</t>
  </si>
  <si>
    <t>Тодрамович Александр</t>
  </si>
  <si>
    <t>Давлетов Тимур</t>
  </si>
  <si>
    <t>Семенов Юрий</t>
  </si>
  <si>
    <t>Семенов Константин</t>
  </si>
  <si>
    <t>Лузянин Кирилл</t>
  </si>
  <si>
    <t>Мухамадеев Артур</t>
  </si>
  <si>
    <t>1/2 финала Турнира "День народного единства"</t>
  </si>
  <si>
    <t>25 октября 2009 г.</t>
  </si>
  <si>
    <t>Кузнецов Александр</t>
  </si>
  <si>
    <t>Сафиуллин Александр</t>
  </si>
  <si>
    <t>Суфияров Эдуард</t>
  </si>
  <si>
    <t>Мурсалимова Инна</t>
  </si>
  <si>
    <t>Исламгулова Лилия</t>
  </si>
  <si>
    <t>Уткулов Ринат</t>
  </si>
  <si>
    <t>Барышев Сергей</t>
  </si>
  <si>
    <t>Гайсин Айбулат</t>
  </si>
  <si>
    <t>Прокофьев Михаил</t>
  </si>
  <si>
    <t>Коробко Павел</t>
  </si>
  <si>
    <t>Шапошников Александр</t>
  </si>
  <si>
    <t>Башаров Раис</t>
  </si>
  <si>
    <t>Тарараев Петр</t>
  </si>
  <si>
    <t>Баринов Владимир</t>
  </si>
  <si>
    <t>Ларионов Даниил</t>
  </si>
  <si>
    <t>Закареев Али</t>
  </si>
  <si>
    <t>Ишметов Александр</t>
  </si>
  <si>
    <t>Рахматуллин Равиль</t>
  </si>
  <si>
    <t>Зиновьев Александр</t>
  </si>
  <si>
    <t>1/4 финала Турнира "День народного единства"</t>
  </si>
  <si>
    <t>17 октября 2009 г.</t>
  </si>
  <si>
    <t>Усков Сергей</t>
  </si>
  <si>
    <t>Толкачев Иван</t>
  </si>
  <si>
    <t>Бикбулатов Ильдар</t>
  </si>
  <si>
    <t>Мухамадиев Наиль</t>
  </si>
  <si>
    <t>Ямалетдинов Азамат</t>
  </si>
  <si>
    <t>Нестеренко Георгий</t>
  </si>
  <si>
    <t>Расулев Азат</t>
  </si>
  <si>
    <t>Набиуллин Дамир</t>
  </si>
  <si>
    <t>Пояркова Екатерина</t>
  </si>
  <si>
    <t>Коновалов Александр</t>
  </si>
  <si>
    <t>Хенкин Игорь</t>
  </si>
  <si>
    <t>Зайд Владимир</t>
  </si>
  <si>
    <t>Пешева Анна</t>
  </si>
  <si>
    <t>Печенкин Станислав</t>
  </si>
  <si>
    <t>1/8 финала Турнира "День народного единства"</t>
  </si>
  <si>
    <t>10 октября 2009 г.</t>
  </si>
  <si>
    <t>Ларионов Дмитрий</t>
  </si>
  <si>
    <t>Грошев Юрий</t>
  </si>
  <si>
    <t>Фоминых Илья</t>
  </si>
  <si>
    <t>Григорьев Руслан</t>
  </si>
  <si>
    <t>Зарипова Эльвина</t>
  </si>
  <si>
    <t>Мингалиев Азиз</t>
  </si>
  <si>
    <t>1/16 финала Турнира "День народного единства"</t>
  </si>
  <si>
    <t>4 октября 2009 г.</t>
  </si>
  <si>
    <t>Мазитов Шамиль</t>
  </si>
  <si>
    <t>Валинуров Денис</t>
  </si>
  <si>
    <t>Лазарев Игорь</t>
  </si>
  <si>
    <t>Бортко Вячеслав</t>
  </si>
  <si>
    <t>Ибраев Эмиль</t>
  </si>
  <si>
    <t>Загидуллин Олег</t>
  </si>
  <si>
    <t>1/32 финала Турнира "День народного единства"</t>
  </si>
  <si>
    <t>27 сентября 2009 г.</t>
  </si>
  <si>
    <t>№</t>
  </si>
  <si>
    <t>место</t>
  </si>
  <si>
    <t>3</t>
  </si>
  <si>
    <t>1</t>
  </si>
  <si>
    <t>0</t>
  </si>
  <si>
    <t>2</t>
  </si>
  <si>
    <t>4</t>
  </si>
  <si>
    <t>Неизвестных Игорь</t>
  </si>
  <si>
    <t>1/64 финала Турнира "День народного единства"</t>
  </si>
  <si>
    <t>19 сентября 2009 г.</t>
  </si>
  <si>
    <t>Лукьянов Роман</t>
  </si>
  <si>
    <t>Балхияров Алмаз</t>
  </si>
  <si>
    <t>Мансуров Данар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</si>
</sst>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b/>
      <sz val="26"/>
      <name val="Times New Roman Cyr"/>
      <family val="1"/>
    </font>
    <font>
      <sz val="22"/>
      <name val="Times New Roman Cyr"/>
      <family val="0"/>
    </font>
    <font>
      <sz val="16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  <xf numFmtId="49" fontId="16" fillId="0" borderId="0" xfId="17" applyNumberFormat="1" applyFont="1" applyFill="1" applyAlignment="1">
      <alignment horizontal="right"/>
      <protection/>
    </xf>
    <xf numFmtId="49" fontId="17" fillId="0" borderId="0" xfId="17" applyNumberFormat="1" applyFont="1" applyFill="1" applyAlignment="1">
      <alignment horizontal="right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18" fillId="0" borderId="0" xfId="17" applyNumberFormat="1" applyFont="1" applyFill="1" applyBorder="1" applyAlignment="1">
      <alignment horizontal="right"/>
      <protection/>
    </xf>
    <xf numFmtId="49" fontId="19" fillId="0" borderId="7" xfId="17" applyNumberFormat="1" applyFont="1" applyFill="1" applyBorder="1" applyAlignment="1">
      <alignment horizontal="left" vertical="center" wrapText="1"/>
      <protection/>
    </xf>
    <xf numFmtId="49" fontId="0" fillId="0" borderId="8" xfId="17" applyNumberFormat="1" applyFill="1" applyBorder="1">
      <alignment/>
      <protection/>
    </xf>
    <xf numFmtId="49" fontId="0" fillId="0" borderId="9" xfId="17" applyNumberFormat="1" applyFill="1" applyBorder="1">
      <alignment/>
      <protection/>
    </xf>
    <xf numFmtId="49" fontId="20" fillId="0" borderId="10" xfId="17" applyNumberFormat="1" applyFont="1" applyFill="1" applyBorder="1" applyAlignment="1">
      <alignment horizontal="left" wrapText="1"/>
      <protection/>
    </xf>
    <xf numFmtId="49" fontId="20" fillId="0" borderId="11" xfId="17" applyNumberFormat="1" applyFont="1" applyFill="1" applyBorder="1" applyAlignment="1">
      <alignment horizontal="left" wrapText="1"/>
      <protection/>
    </xf>
    <xf numFmtId="49" fontId="20" fillId="0" borderId="12" xfId="17" applyNumberFormat="1" applyFont="1" applyFill="1" applyBorder="1" applyAlignment="1">
      <alignment horizontal="left" wrapText="1"/>
      <protection/>
    </xf>
    <xf numFmtId="49" fontId="11" fillId="0" borderId="13" xfId="17" applyNumberFormat="1" applyFont="1" applyFill="1" applyBorder="1" applyAlignment="1">
      <alignment horizontal="center" vertical="center" wrapText="1"/>
      <protection/>
    </xf>
    <xf numFmtId="49" fontId="11" fillId="0" borderId="14" xfId="17" applyNumberFormat="1" applyFont="1" applyFill="1" applyBorder="1" applyAlignment="1">
      <alignment horizontal="center" vertical="center" wrapText="1"/>
      <protection/>
    </xf>
    <xf numFmtId="49" fontId="19" fillId="0" borderId="15" xfId="17" applyNumberFormat="1" applyFont="1" applyFill="1" applyBorder="1" applyAlignment="1">
      <alignment horizontal="left" vertical="center" wrapText="1"/>
      <protection/>
    </xf>
    <xf numFmtId="49" fontId="0" fillId="0" borderId="16" xfId="17" applyNumberFormat="1" applyFill="1" applyBorder="1">
      <alignment/>
      <protection/>
    </xf>
    <xf numFmtId="49" fontId="0" fillId="0" borderId="17" xfId="17" applyNumberFormat="1" applyFill="1" applyBorder="1">
      <alignment/>
      <protection/>
    </xf>
    <xf numFmtId="49" fontId="20" fillId="0" borderId="18" xfId="17" applyNumberFormat="1" applyFont="1" applyFill="1" applyBorder="1" applyAlignment="1">
      <alignment horizontal="left" wrapText="1"/>
      <protection/>
    </xf>
    <xf numFmtId="49" fontId="20" fillId="0" borderId="19" xfId="17" applyNumberFormat="1" applyFont="1" applyFill="1" applyBorder="1" applyAlignment="1">
      <alignment horizontal="left" wrapText="1"/>
      <protection/>
    </xf>
    <xf numFmtId="49" fontId="20" fillId="0" borderId="20" xfId="17" applyNumberFormat="1" applyFont="1" applyFill="1" applyBorder="1" applyAlignment="1">
      <alignment horizontal="left" wrapText="1"/>
      <protection/>
    </xf>
    <xf numFmtId="49" fontId="11" fillId="0" borderId="21" xfId="17" applyNumberFormat="1" applyFont="1" applyFill="1" applyBorder="1" applyAlignment="1">
      <alignment horizontal="center" vertical="center" wrapText="1"/>
      <protection/>
    </xf>
    <xf numFmtId="49" fontId="11" fillId="0" borderId="22" xfId="17" applyNumberFormat="1" applyFont="1" applyFill="1" applyBorder="1" applyAlignment="1">
      <alignment horizontal="center" vertical="center" wrapText="1"/>
      <protection/>
    </xf>
    <xf numFmtId="49" fontId="18" fillId="0" borderId="7" xfId="17" applyNumberFormat="1" applyFont="1" applyFill="1" applyBorder="1" applyAlignment="1">
      <alignment horizontal="center" vertical="center"/>
      <protection/>
    </xf>
    <xf numFmtId="49" fontId="18" fillId="0" borderId="8" xfId="17" applyNumberFormat="1" applyFont="1" applyFill="1" applyBorder="1" applyAlignment="1">
      <alignment horizontal="left" vertical="center"/>
      <protection/>
    </xf>
    <xf numFmtId="49" fontId="18" fillId="0" borderId="9" xfId="17" applyNumberFormat="1" applyFont="1" applyFill="1" applyBorder="1" applyAlignment="1">
      <alignment horizontal="left" vertical="center"/>
      <protection/>
    </xf>
    <xf numFmtId="49" fontId="18" fillId="5" borderId="3" xfId="17" applyNumberFormat="1" applyFont="1" applyFill="1" applyBorder="1" applyAlignment="1">
      <alignment horizontal="center" vertical="center"/>
      <protection/>
    </xf>
    <xf numFmtId="49" fontId="18" fillId="5" borderId="23" xfId="17" applyNumberFormat="1" applyFont="1" applyFill="1" applyBorder="1" applyAlignment="1">
      <alignment horizontal="center" vertical="center"/>
      <protection/>
    </xf>
    <xf numFmtId="49" fontId="18" fillId="0" borderId="23" xfId="17" applyNumberFormat="1" applyFont="1" applyFill="1" applyBorder="1" applyAlignment="1">
      <alignment horizontal="center" vertical="center"/>
      <protection/>
    </xf>
    <xf numFmtId="49" fontId="18" fillId="0" borderId="4" xfId="17" applyNumberFormat="1" applyFont="1" applyFill="1" applyBorder="1" applyAlignment="1">
      <alignment horizontal="center" vertical="center"/>
      <protection/>
    </xf>
    <xf numFmtId="49" fontId="21" fillId="0" borderId="24" xfId="17" applyNumberFormat="1" applyFont="1" applyFill="1" applyBorder="1" applyAlignment="1">
      <alignment horizontal="center" vertical="center"/>
      <protection/>
    </xf>
    <xf numFmtId="49" fontId="21" fillId="0" borderId="25" xfId="17" applyNumberFormat="1" applyFont="1" applyFill="1" applyBorder="1" applyAlignment="1">
      <alignment horizontal="center" vertical="center"/>
      <protection/>
    </xf>
    <xf numFmtId="49" fontId="18" fillId="0" borderId="26" xfId="17" applyNumberFormat="1" applyFont="1" applyFill="1" applyBorder="1" applyAlignment="1">
      <alignment horizontal="center" vertical="center"/>
      <protection/>
    </xf>
    <xf numFmtId="49" fontId="18" fillId="0" borderId="1" xfId="17" applyNumberFormat="1" applyFont="1" applyFill="1" applyBorder="1" applyAlignment="1">
      <alignment horizontal="left" vertical="center"/>
      <protection/>
    </xf>
    <xf numFmtId="49" fontId="18" fillId="0" borderId="27" xfId="17" applyNumberFormat="1" applyFont="1" applyFill="1" applyBorder="1" applyAlignment="1">
      <alignment horizontal="left" vertical="center"/>
      <protection/>
    </xf>
    <xf numFmtId="49" fontId="18" fillId="5" borderId="28" xfId="17" applyNumberFormat="1" applyFont="1" applyFill="1" applyBorder="1" applyAlignment="1">
      <alignment horizontal="center" vertical="center"/>
      <protection/>
    </xf>
    <xf numFmtId="49" fontId="18" fillId="5" borderId="5" xfId="17" applyNumberFormat="1" applyFont="1" applyFill="1" applyBorder="1" applyAlignment="1">
      <alignment horizontal="center" vertical="center"/>
      <protection/>
    </xf>
    <xf numFmtId="49" fontId="18" fillId="0" borderId="5" xfId="17" applyNumberFormat="1" applyFont="1" applyFill="1" applyBorder="1" applyAlignment="1">
      <alignment horizontal="center" vertical="center"/>
      <protection/>
    </xf>
    <xf numFmtId="49" fontId="18" fillId="0" borderId="29" xfId="17" applyNumberFormat="1" applyFont="1" applyFill="1" applyBorder="1" applyAlignment="1">
      <alignment horizontal="center" vertical="center"/>
      <protection/>
    </xf>
    <xf numFmtId="49" fontId="21" fillId="0" borderId="30" xfId="17" applyNumberFormat="1" applyFont="1" applyFill="1" applyBorder="1" applyAlignment="1">
      <alignment horizontal="center" vertical="center"/>
      <protection/>
    </xf>
    <xf numFmtId="49" fontId="21" fillId="0" borderId="31" xfId="17" applyNumberFormat="1" applyFont="1" applyFill="1" applyBorder="1" applyAlignment="1">
      <alignment horizontal="center" vertical="center"/>
      <protection/>
    </xf>
    <xf numFmtId="49" fontId="18" fillId="0" borderId="32" xfId="17" applyNumberFormat="1" applyFont="1" applyFill="1" applyBorder="1" applyAlignment="1">
      <alignment horizontal="center" vertical="center"/>
      <protection/>
    </xf>
    <xf numFmtId="49" fontId="18" fillId="0" borderId="6" xfId="17" applyNumberFormat="1" applyFont="1" applyFill="1" applyBorder="1" applyAlignment="1">
      <alignment horizontal="left" vertical="center"/>
      <protection/>
    </xf>
    <xf numFmtId="49" fontId="18" fillId="0" borderId="33" xfId="17" applyNumberFormat="1" applyFont="1" applyFill="1" applyBorder="1" applyAlignment="1">
      <alignment horizontal="left" vertical="center"/>
      <protection/>
    </xf>
    <xf numFmtId="49" fontId="18" fillId="0" borderId="28" xfId="17" applyNumberFormat="1" applyFont="1" applyFill="1" applyBorder="1" applyAlignment="1">
      <alignment horizontal="center" vertical="center"/>
      <protection/>
    </xf>
    <xf numFmtId="49" fontId="18" fillId="5" borderId="29" xfId="17" applyNumberFormat="1" applyFont="1" applyFill="1" applyBorder="1" applyAlignment="1">
      <alignment horizontal="center" vertical="center"/>
      <protection/>
    </xf>
    <xf numFmtId="49" fontId="18" fillId="0" borderId="15" xfId="17" applyNumberFormat="1" applyFont="1" applyFill="1" applyBorder="1" applyAlignment="1">
      <alignment horizontal="center" vertical="center"/>
      <protection/>
    </xf>
    <xf numFmtId="49" fontId="18" fillId="0" borderId="16" xfId="17" applyNumberFormat="1" applyFont="1" applyFill="1" applyBorder="1" applyAlignment="1">
      <alignment horizontal="left" vertical="center"/>
      <protection/>
    </xf>
    <xf numFmtId="49" fontId="18" fillId="0" borderId="17" xfId="17" applyNumberFormat="1" applyFont="1" applyFill="1" applyBorder="1" applyAlignment="1">
      <alignment horizontal="left" vertical="center"/>
      <protection/>
    </xf>
    <xf numFmtId="49" fontId="18" fillId="0" borderId="18" xfId="17" applyNumberFormat="1" applyFont="1" applyFill="1" applyBorder="1" applyAlignment="1">
      <alignment horizontal="center" vertical="center"/>
      <protection/>
    </xf>
    <xf numFmtId="49" fontId="18" fillId="0" borderId="19" xfId="17" applyNumberFormat="1" applyFont="1" applyFill="1" applyBorder="1" applyAlignment="1">
      <alignment horizontal="center" vertical="center"/>
      <protection/>
    </xf>
    <xf numFmtId="49" fontId="18" fillId="5" borderId="19" xfId="17" applyNumberFormat="1" applyFont="1" applyFill="1" applyBorder="1" applyAlignment="1">
      <alignment horizontal="center" vertical="center"/>
      <protection/>
    </xf>
    <xf numFmtId="49" fontId="18" fillId="5" borderId="20" xfId="17" applyNumberFormat="1" applyFont="1" applyFill="1" applyBorder="1" applyAlignment="1">
      <alignment horizontal="center" vertical="center"/>
      <protection/>
    </xf>
    <xf numFmtId="49" fontId="21" fillId="0" borderId="21" xfId="17" applyNumberFormat="1" applyFont="1" applyFill="1" applyBorder="1" applyAlignment="1">
      <alignment horizontal="center" vertical="center"/>
      <protection/>
    </xf>
    <xf numFmtId="49" fontId="21" fillId="0" borderId="22" xfId="17" applyNumberFormat="1" applyFont="1" applyFill="1" applyBorder="1" applyAlignment="1">
      <alignment horizontal="center" vertical="center"/>
      <protection/>
    </xf>
    <xf numFmtId="49" fontId="16" fillId="0" borderId="0" xfId="18" applyNumberFormat="1" applyFont="1" applyFill="1" applyAlignment="1">
      <alignment horizontal="right"/>
      <protection/>
    </xf>
    <xf numFmtId="49" fontId="17" fillId="0" borderId="0" xfId="18" applyNumberFormat="1" applyFont="1" applyFill="1" applyAlignment="1">
      <alignment horizontal="right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18" fillId="0" borderId="0" xfId="18" applyNumberFormat="1" applyFont="1" applyFill="1" applyBorder="1" applyAlignment="1">
      <alignment horizontal="right"/>
      <protection/>
    </xf>
    <xf numFmtId="49" fontId="19" fillId="0" borderId="7" xfId="18" applyNumberFormat="1" applyFont="1" applyFill="1" applyBorder="1" applyAlignment="1">
      <alignment horizontal="left" vertical="center" wrapText="1"/>
      <protection/>
    </xf>
    <xf numFmtId="49" fontId="0" fillId="0" borderId="8" xfId="18" applyNumberFormat="1" applyFill="1" applyBorder="1">
      <alignment/>
      <protection/>
    </xf>
    <xf numFmtId="49" fontId="0" fillId="0" borderId="9" xfId="18" applyNumberFormat="1" applyFill="1" applyBorder="1">
      <alignment/>
      <protection/>
    </xf>
    <xf numFmtId="49" fontId="20" fillId="0" borderId="10" xfId="18" applyNumberFormat="1" applyFont="1" applyFill="1" applyBorder="1" applyAlignment="1">
      <alignment horizontal="left" wrapText="1"/>
      <protection/>
    </xf>
    <xf numFmtId="49" fontId="20" fillId="0" borderId="11" xfId="18" applyNumberFormat="1" applyFont="1" applyFill="1" applyBorder="1" applyAlignment="1">
      <alignment horizontal="left" wrapText="1"/>
      <protection/>
    </xf>
    <xf numFmtId="49" fontId="20" fillId="0" borderId="12" xfId="18" applyNumberFormat="1" applyFont="1" applyFill="1" applyBorder="1" applyAlignment="1">
      <alignment horizontal="left" wrapText="1"/>
      <protection/>
    </xf>
    <xf numFmtId="49" fontId="11" fillId="0" borderId="13" xfId="18" applyNumberFormat="1" applyFont="1" applyFill="1" applyBorder="1" applyAlignment="1">
      <alignment horizontal="center" vertical="center" wrapText="1"/>
      <protection/>
    </xf>
    <xf numFmtId="49" fontId="11" fillId="0" borderId="14" xfId="18" applyNumberFormat="1" applyFont="1" applyFill="1" applyBorder="1" applyAlignment="1">
      <alignment horizontal="center" vertical="center" wrapText="1"/>
      <protection/>
    </xf>
    <xf numFmtId="49" fontId="19" fillId="0" borderId="15" xfId="18" applyNumberFormat="1" applyFont="1" applyFill="1" applyBorder="1" applyAlignment="1">
      <alignment horizontal="left" vertical="center" wrapText="1"/>
      <protection/>
    </xf>
    <xf numFmtId="49" fontId="0" fillId="0" borderId="16" xfId="18" applyNumberFormat="1" applyFill="1" applyBorder="1">
      <alignment/>
      <protection/>
    </xf>
    <xf numFmtId="49" fontId="0" fillId="0" borderId="17" xfId="18" applyNumberFormat="1" applyFill="1" applyBorder="1">
      <alignment/>
      <protection/>
    </xf>
    <xf numFmtId="49" fontId="20" fillId="0" borderId="18" xfId="18" applyNumberFormat="1" applyFont="1" applyFill="1" applyBorder="1" applyAlignment="1">
      <alignment horizontal="left" wrapText="1"/>
      <protection/>
    </xf>
    <xf numFmtId="49" fontId="20" fillId="0" borderId="19" xfId="18" applyNumberFormat="1" applyFont="1" applyFill="1" applyBorder="1" applyAlignment="1">
      <alignment horizontal="left" wrapText="1"/>
      <protection/>
    </xf>
    <xf numFmtId="49" fontId="20" fillId="0" borderId="20" xfId="18" applyNumberFormat="1" applyFont="1" applyFill="1" applyBorder="1" applyAlignment="1">
      <alignment horizontal="left" wrapText="1"/>
      <protection/>
    </xf>
    <xf numFmtId="49" fontId="11" fillId="0" borderId="21" xfId="18" applyNumberFormat="1" applyFont="1" applyFill="1" applyBorder="1" applyAlignment="1">
      <alignment horizontal="center" vertical="center" wrapText="1"/>
      <protection/>
    </xf>
    <xf numFmtId="49" fontId="11" fillId="0" borderId="22" xfId="18" applyNumberFormat="1" applyFont="1" applyFill="1" applyBorder="1" applyAlignment="1">
      <alignment horizontal="center" vertical="center" wrapText="1"/>
      <protection/>
    </xf>
    <xf numFmtId="49" fontId="18" fillId="0" borderId="7" xfId="18" applyNumberFormat="1" applyFont="1" applyFill="1" applyBorder="1" applyAlignment="1">
      <alignment horizontal="center" vertical="center"/>
      <protection/>
    </xf>
    <xf numFmtId="49" fontId="18" fillId="0" borderId="8" xfId="18" applyNumberFormat="1" applyFont="1" applyFill="1" applyBorder="1" applyAlignment="1">
      <alignment horizontal="left" vertical="center"/>
      <protection/>
    </xf>
    <xf numFmtId="49" fontId="18" fillId="0" borderId="9" xfId="18" applyNumberFormat="1" applyFont="1" applyFill="1" applyBorder="1" applyAlignment="1">
      <alignment horizontal="left" vertical="center"/>
      <protection/>
    </xf>
    <xf numFmtId="49" fontId="18" fillId="5" borderId="3" xfId="18" applyNumberFormat="1" applyFont="1" applyFill="1" applyBorder="1" applyAlignment="1">
      <alignment horizontal="center" vertical="center"/>
      <protection/>
    </xf>
    <xf numFmtId="49" fontId="18" fillId="5" borderId="23" xfId="18" applyNumberFormat="1" applyFont="1" applyFill="1" applyBorder="1" applyAlignment="1">
      <alignment horizontal="center" vertical="center"/>
      <protection/>
    </xf>
    <xf numFmtId="49" fontId="18" fillId="0" borderId="23" xfId="18" applyNumberFormat="1" applyFont="1" applyFill="1" applyBorder="1" applyAlignment="1">
      <alignment horizontal="center" vertical="center"/>
      <protection/>
    </xf>
    <xf numFmtId="49" fontId="18" fillId="0" borderId="4" xfId="18" applyNumberFormat="1" applyFont="1" applyFill="1" applyBorder="1" applyAlignment="1">
      <alignment horizontal="center" vertical="center"/>
      <protection/>
    </xf>
    <xf numFmtId="49" fontId="21" fillId="0" borderId="24" xfId="18" applyNumberFormat="1" applyFont="1" applyFill="1" applyBorder="1" applyAlignment="1">
      <alignment horizontal="center" vertical="center"/>
      <protection/>
    </xf>
    <xf numFmtId="49" fontId="21" fillId="0" borderId="25" xfId="18" applyNumberFormat="1" applyFont="1" applyFill="1" applyBorder="1" applyAlignment="1">
      <alignment horizontal="center" vertical="center"/>
      <protection/>
    </xf>
    <xf numFmtId="49" fontId="18" fillId="0" borderId="26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left" vertical="center"/>
      <protection/>
    </xf>
    <xf numFmtId="49" fontId="18" fillId="0" borderId="27" xfId="18" applyNumberFormat="1" applyFont="1" applyFill="1" applyBorder="1" applyAlignment="1">
      <alignment horizontal="left" vertical="center"/>
      <protection/>
    </xf>
    <xf numFmtId="49" fontId="18" fillId="5" borderId="28" xfId="18" applyNumberFormat="1" applyFont="1" applyFill="1" applyBorder="1" applyAlignment="1">
      <alignment horizontal="center" vertical="center"/>
      <protection/>
    </xf>
    <xf numFmtId="49" fontId="18" fillId="5" borderId="5" xfId="18" applyNumberFormat="1" applyFont="1" applyFill="1" applyBorder="1" applyAlignment="1">
      <alignment horizontal="center" vertical="center"/>
      <protection/>
    </xf>
    <xf numFmtId="49" fontId="18" fillId="0" borderId="5" xfId="18" applyNumberFormat="1" applyFont="1" applyFill="1" applyBorder="1" applyAlignment="1">
      <alignment horizontal="center" vertical="center"/>
      <protection/>
    </xf>
    <xf numFmtId="49" fontId="18" fillId="0" borderId="29" xfId="18" applyNumberFormat="1" applyFont="1" applyFill="1" applyBorder="1" applyAlignment="1">
      <alignment horizontal="center" vertical="center"/>
      <protection/>
    </xf>
    <xf numFmtId="49" fontId="21" fillId="0" borderId="30" xfId="18" applyNumberFormat="1" applyFont="1" applyFill="1" applyBorder="1" applyAlignment="1">
      <alignment horizontal="center" vertical="center"/>
      <protection/>
    </xf>
    <xf numFmtId="49" fontId="21" fillId="0" borderId="31" xfId="18" applyNumberFormat="1" applyFont="1" applyFill="1" applyBorder="1" applyAlignment="1">
      <alignment horizontal="center" vertical="center"/>
      <protection/>
    </xf>
    <xf numFmtId="49" fontId="18" fillId="0" borderId="32" xfId="18" applyNumberFormat="1" applyFont="1" applyFill="1" applyBorder="1" applyAlignment="1">
      <alignment horizontal="center" vertical="center"/>
      <protection/>
    </xf>
    <xf numFmtId="49" fontId="18" fillId="0" borderId="6" xfId="18" applyNumberFormat="1" applyFont="1" applyFill="1" applyBorder="1" applyAlignment="1">
      <alignment horizontal="left" vertical="center"/>
      <protection/>
    </xf>
    <xf numFmtId="49" fontId="18" fillId="0" borderId="33" xfId="18" applyNumberFormat="1" applyFont="1" applyFill="1" applyBorder="1" applyAlignment="1">
      <alignment horizontal="left" vertical="center"/>
      <protection/>
    </xf>
    <xf numFmtId="49" fontId="18" fillId="0" borderId="28" xfId="18" applyNumberFormat="1" applyFont="1" applyFill="1" applyBorder="1" applyAlignment="1">
      <alignment horizontal="center" vertical="center"/>
      <protection/>
    </xf>
    <xf numFmtId="49" fontId="18" fillId="5" borderId="29" xfId="18" applyNumberFormat="1" applyFont="1" applyFill="1" applyBorder="1" applyAlignment="1">
      <alignment horizontal="center" vertical="center"/>
      <protection/>
    </xf>
    <xf numFmtId="49" fontId="18" fillId="0" borderId="15" xfId="18" applyNumberFormat="1" applyFont="1" applyFill="1" applyBorder="1" applyAlignment="1">
      <alignment horizontal="center" vertical="center"/>
      <protection/>
    </xf>
    <xf numFmtId="49" fontId="18" fillId="0" borderId="16" xfId="18" applyNumberFormat="1" applyFont="1" applyFill="1" applyBorder="1" applyAlignment="1">
      <alignment horizontal="left" vertical="center"/>
      <protection/>
    </xf>
    <xf numFmtId="49" fontId="18" fillId="0" borderId="17" xfId="18" applyNumberFormat="1" applyFont="1" applyFill="1" applyBorder="1" applyAlignment="1">
      <alignment horizontal="left" vertical="center"/>
      <protection/>
    </xf>
    <xf numFmtId="49" fontId="18" fillId="0" borderId="18" xfId="18" applyNumberFormat="1" applyFont="1" applyFill="1" applyBorder="1" applyAlignment="1">
      <alignment horizontal="center" vertical="center"/>
      <protection/>
    </xf>
    <xf numFmtId="49" fontId="18" fillId="0" borderId="19" xfId="18" applyNumberFormat="1" applyFont="1" applyFill="1" applyBorder="1" applyAlignment="1">
      <alignment horizontal="center" vertical="center"/>
      <protection/>
    </xf>
    <xf numFmtId="49" fontId="18" fillId="5" borderId="19" xfId="18" applyNumberFormat="1" applyFont="1" applyFill="1" applyBorder="1" applyAlignment="1">
      <alignment horizontal="center" vertical="center"/>
      <protection/>
    </xf>
    <xf numFmtId="49" fontId="18" fillId="5" borderId="20" xfId="18" applyNumberFormat="1" applyFont="1" applyFill="1" applyBorder="1" applyAlignment="1">
      <alignment horizontal="center" vertical="center"/>
      <protection/>
    </xf>
    <xf numFmtId="49" fontId="21" fillId="0" borderId="21" xfId="18" applyNumberFormat="1" applyFont="1" applyFill="1" applyBorder="1" applyAlignment="1">
      <alignment horizontal="center" vertical="center"/>
      <protection/>
    </xf>
    <xf numFmtId="49" fontId="21" fillId="0" borderId="22" xfId="18" applyNumberFormat="1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9434" xfId="17"/>
    <cellStyle name="Обычный_9435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RowColHeaders="0" showZeros="0" showOutlineSymbols="0" view="pageBreakPreview" zoomScaleNormal="82" zoomScaleSheetLayoutView="100" workbookViewId="0" topLeftCell="A1">
      <selection activeCell="D1" sqref="D1:R2"/>
    </sheetView>
  </sheetViews>
  <sheetFormatPr defaultColWidth="9.00390625" defaultRowHeight="13.5" customHeight="1"/>
  <cols>
    <col min="1" max="18" width="5.75390625" style="94" customWidth="1"/>
    <col min="19" max="16384" width="2.875" style="94" customWidth="1"/>
  </cols>
  <sheetData>
    <row r="1" spans="1:37" ht="13.5" customHeight="1">
      <c r="A1" s="91"/>
      <c r="B1" s="91"/>
      <c r="C1" s="91"/>
      <c r="D1" s="92" t="s">
        <v>33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ht="13.5" customHeight="1">
      <c r="A2" s="91"/>
      <c r="B2" s="91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4:37" ht="13.5" customHeight="1">
      <c r="D3" s="92" t="s">
        <v>129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4:37" ht="13.5" customHeight="1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</row>
    <row r="5" spans="4:37" ht="13.5" customHeight="1">
      <c r="D5" s="95" t="s">
        <v>130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</row>
    <row r="6" spans="4:37" ht="13.5" customHeight="1"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</row>
    <row r="7" spans="19:37" ht="13.5" customHeight="1"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</row>
    <row r="8" spans="19:37" ht="13.5" customHeight="1" thickBot="1"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</row>
    <row r="9" spans="1:37" ht="13.5" customHeight="1">
      <c r="A9" s="96" t="s">
        <v>121</v>
      </c>
      <c r="B9" s="97"/>
      <c r="C9" s="97"/>
      <c r="D9" s="97"/>
      <c r="E9" s="97"/>
      <c r="F9" s="97"/>
      <c r="G9" s="97"/>
      <c r="H9" s="98"/>
      <c r="I9" s="99">
        <v>1</v>
      </c>
      <c r="J9" s="100"/>
      <c r="K9" s="100">
        <v>2</v>
      </c>
      <c r="L9" s="100"/>
      <c r="M9" s="100">
        <v>3</v>
      </c>
      <c r="N9" s="100"/>
      <c r="O9" s="100">
        <v>4</v>
      </c>
      <c r="P9" s="101"/>
      <c r="Q9" s="102" t="s">
        <v>122</v>
      </c>
      <c r="R9" s="10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</row>
    <row r="10" spans="1:37" ht="13.5" customHeight="1" thickBot="1">
      <c r="A10" s="104"/>
      <c r="B10" s="105"/>
      <c r="C10" s="105"/>
      <c r="D10" s="105"/>
      <c r="E10" s="105"/>
      <c r="F10" s="105"/>
      <c r="G10" s="105"/>
      <c r="H10" s="106"/>
      <c r="I10" s="107"/>
      <c r="J10" s="108"/>
      <c r="K10" s="108"/>
      <c r="L10" s="108"/>
      <c r="M10" s="108"/>
      <c r="N10" s="108"/>
      <c r="O10" s="108"/>
      <c r="P10" s="109"/>
      <c r="Q10" s="110"/>
      <c r="R10" s="111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</row>
    <row r="11" spans="1:37" ht="13.5" customHeight="1">
      <c r="A11" s="112">
        <v>1</v>
      </c>
      <c r="B11" s="113" t="s">
        <v>131</v>
      </c>
      <c r="C11" s="113"/>
      <c r="D11" s="113"/>
      <c r="E11" s="113"/>
      <c r="F11" s="113"/>
      <c r="G11" s="113"/>
      <c r="H11" s="114"/>
      <c r="I11" s="115"/>
      <c r="J11" s="116"/>
      <c r="K11" s="117" t="s">
        <v>126</v>
      </c>
      <c r="L11" s="117"/>
      <c r="M11" s="117" t="s">
        <v>123</v>
      </c>
      <c r="N11" s="117"/>
      <c r="O11" s="117"/>
      <c r="P11" s="118"/>
      <c r="Q11" s="119" t="s">
        <v>126</v>
      </c>
      <c r="R11" s="120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</row>
    <row r="12" spans="1:37" ht="13.5" customHeight="1">
      <c r="A12" s="121"/>
      <c r="B12" s="122"/>
      <c r="C12" s="122"/>
      <c r="D12" s="122"/>
      <c r="E12" s="122"/>
      <c r="F12" s="122"/>
      <c r="G12" s="122"/>
      <c r="H12" s="123"/>
      <c r="I12" s="124"/>
      <c r="J12" s="125"/>
      <c r="K12" s="126"/>
      <c r="L12" s="126"/>
      <c r="M12" s="126"/>
      <c r="N12" s="126"/>
      <c r="O12" s="126"/>
      <c r="P12" s="127"/>
      <c r="Q12" s="128"/>
      <c r="R12" s="129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</row>
    <row r="13" spans="1:37" ht="13.5" customHeight="1">
      <c r="A13" s="130">
        <v>2</v>
      </c>
      <c r="B13" s="131" t="s">
        <v>132</v>
      </c>
      <c r="C13" s="131"/>
      <c r="D13" s="131"/>
      <c r="E13" s="131"/>
      <c r="F13" s="131"/>
      <c r="G13" s="131"/>
      <c r="H13" s="132"/>
      <c r="I13" s="133" t="s">
        <v>123</v>
      </c>
      <c r="J13" s="126"/>
      <c r="K13" s="125"/>
      <c r="L13" s="125"/>
      <c r="M13" s="126" t="s">
        <v>123</v>
      </c>
      <c r="N13" s="126"/>
      <c r="O13" s="126"/>
      <c r="P13" s="127"/>
      <c r="Q13" s="128" t="s">
        <v>124</v>
      </c>
      <c r="R13" s="129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</row>
    <row r="14" spans="1:37" ht="13.5" customHeight="1">
      <c r="A14" s="121"/>
      <c r="B14" s="122"/>
      <c r="C14" s="122"/>
      <c r="D14" s="122"/>
      <c r="E14" s="122"/>
      <c r="F14" s="122"/>
      <c r="G14" s="122"/>
      <c r="H14" s="123"/>
      <c r="I14" s="133"/>
      <c r="J14" s="126"/>
      <c r="K14" s="125"/>
      <c r="L14" s="125"/>
      <c r="M14" s="126"/>
      <c r="N14" s="126"/>
      <c r="O14" s="126"/>
      <c r="P14" s="127"/>
      <c r="Q14" s="128"/>
      <c r="R14" s="129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</row>
    <row r="15" spans="1:37" ht="13.5" customHeight="1">
      <c r="A15" s="130">
        <v>3</v>
      </c>
      <c r="B15" s="131" t="s">
        <v>133</v>
      </c>
      <c r="C15" s="131"/>
      <c r="D15" s="131"/>
      <c r="E15" s="131"/>
      <c r="F15" s="131"/>
      <c r="G15" s="131"/>
      <c r="H15" s="132"/>
      <c r="I15" s="133" t="s">
        <v>126</v>
      </c>
      <c r="J15" s="126"/>
      <c r="K15" s="126" t="s">
        <v>126</v>
      </c>
      <c r="L15" s="126"/>
      <c r="M15" s="125"/>
      <c r="N15" s="125"/>
      <c r="O15" s="126"/>
      <c r="P15" s="127"/>
      <c r="Q15" s="128" t="s">
        <v>123</v>
      </c>
      <c r="R15" s="129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</row>
    <row r="16" spans="1:37" ht="13.5" customHeight="1">
      <c r="A16" s="121"/>
      <c r="B16" s="122"/>
      <c r="C16" s="122"/>
      <c r="D16" s="122"/>
      <c r="E16" s="122"/>
      <c r="F16" s="122"/>
      <c r="G16" s="122"/>
      <c r="H16" s="123"/>
      <c r="I16" s="133"/>
      <c r="J16" s="126"/>
      <c r="K16" s="126"/>
      <c r="L16" s="126"/>
      <c r="M16" s="125"/>
      <c r="N16" s="125"/>
      <c r="O16" s="126"/>
      <c r="P16" s="127"/>
      <c r="Q16" s="128"/>
      <c r="R16" s="129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</row>
    <row r="17" spans="1:37" ht="13.5" customHeight="1">
      <c r="A17" s="130"/>
      <c r="B17" s="131"/>
      <c r="C17" s="131"/>
      <c r="D17" s="131"/>
      <c r="E17" s="131"/>
      <c r="F17" s="131"/>
      <c r="G17" s="131"/>
      <c r="H17" s="132"/>
      <c r="I17" s="133"/>
      <c r="J17" s="126"/>
      <c r="K17" s="126"/>
      <c r="L17" s="126"/>
      <c r="M17" s="126"/>
      <c r="N17" s="126"/>
      <c r="O17" s="125"/>
      <c r="P17" s="134"/>
      <c r="Q17" s="128"/>
      <c r="R17" s="129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:37" ht="13.5" customHeight="1" thickBot="1">
      <c r="A18" s="135"/>
      <c r="B18" s="136"/>
      <c r="C18" s="136"/>
      <c r="D18" s="136"/>
      <c r="E18" s="136"/>
      <c r="F18" s="136"/>
      <c r="G18" s="136"/>
      <c r="H18" s="137"/>
      <c r="I18" s="138"/>
      <c r="J18" s="139"/>
      <c r="K18" s="139"/>
      <c r="L18" s="139"/>
      <c r="M18" s="139"/>
      <c r="N18" s="139"/>
      <c r="O18" s="140"/>
      <c r="P18" s="141"/>
      <c r="Q18" s="142"/>
      <c r="R18" s="14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</row>
    <row r="19" spans="1:37" ht="13.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1:37" ht="13.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1:37" ht="13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</row>
    <row r="22" spans="1:37" ht="13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</row>
    <row r="23" spans="1:37" ht="13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</row>
    <row r="24" spans="1:37" ht="13.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</row>
    <row r="25" spans="1:37" ht="13.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</row>
    <row r="26" spans="1:37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</row>
    <row r="27" spans="1:37" ht="13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</row>
    <row r="28" spans="1:37" ht="13.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</row>
    <row r="29" spans="1:37" ht="13.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</row>
    <row r="30" spans="1:37" ht="13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</row>
    <row r="31" spans="1:37" ht="13.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</row>
    <row r="32" spans="1:37" ht="13.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</row>
    <row r="33" spans="1:37" ht="13.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</row>
    <row r="34" spans="1:37" ht="13.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</row>
    <row r="35" spans="1:37" ht="13.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</row>
    <row r="36" spans="1:37" ht="13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</row>
    <row r="37" spans="1:37" ht="13.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</row>
    <row r="38" spans="1:37" ht="13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</row>
    <row r="39" spans="1:37" ht="13.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</row>
    <row r="40" spans="1:37" ht="13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</row>
    <row r="41" spans="1:37" ht="13.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</row>
    <row r="42" spans="1:37" ht="13.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</row>
    <row r="43" spans="1:37" ht="13.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</row>
    <row r="44" spans="1:37" ht="13.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</row>
    <row r="45" spans="1:37" ht="13.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</row>
    <row r="46" spans="1:37" ht="13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</row>
    <row r="47" spans="1:37" ht="13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</row>
    <row r="48" spans="1:37" ht="13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</row>
    <row r="49" spans="1:37" ht="13.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</row>
    <row r="50" spans="1:37" ht="13.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</row>
    <row r="51" spans="1:37" ht="13.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</row>
    <row r="52" spans="1:37" ht="13.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</row>
    <row r="53" spans="1:37" ht="13.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</row>
    <row r="54" spans="1:37" ht="13.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</row>
    <row r="55" spans="1:37" ht="13.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</row>
    <row r="56" spans="1:37" ht="13.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</row>
    <row r="57" spans="1:37" ht="13.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</row>
    <row r="58" spans="1:37" ht="13.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</row>
    <row r="59" spans="1:37" ht="13.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</row>
    <row r="60" spans="1:37" ht="13.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</row>
    <row r="61" spans="1:37" ht="13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</row>
    <row r="62" spans="1:37" ht="13.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</row>
    <row r="63" spans="1:37" ht="13.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</row>
    <row r="64" spans="1:37" ht="13.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</row>
    <row r="65" spans="1:37" ht="13.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</row>
    <row r="66" spans="1:37" ht="13.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</row>
    <row r="67" spans="1:37" ht="13.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</row>
    <row r="68" spans="1:37" ht="13.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</row>
    <row r="69" spans="1:37" ht="13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</row>
    <row r="70" spans="1:37" ht="13.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</row>
    <row r="71" spans="1:37" ht="13.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</row>
    <row r="72" spans="1:37" ht="13.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</row>
    <row r="73" spans="1:37" ht="13.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</row>
    <row r="74" spans="1:37" ht="13.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</row>
    <row r="75" spans="1:37" ht="13.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</row>
    <row r="76" spans="1:37" ht="13.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</row>
    <row r="77" spans="1:37" ht="13.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</row>
    <row r="78" spans="1:37" ht="13.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</row>
    <row r="79" spans="1:37" ht="13.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</row>
  </sheetData>
  <sheetProtection sheet="1" objects="1" scenarios="1"/>
  <mergeCells count="38">
    <mergeCell ref="K9:L10"/>
    <mergeCell ref="M9:N10"/>
    <mergeCell ref="K11:L12"/>
    <mergeCell ref="D1:R2"/>
    <mergeCell ref="D3:R4"/>
    <mergeCell ref="D5:R6"/>
    <mergeCell ref="I9:J10"/>
    <mergeCell ref="Q9:R10"/>
    <mergeCell ref="I15:J16"/>
    <mergeCell ref="K15:L16"/>
    <mergeCell ref="M15:N16"/>
    <mergeCell ref="I11:J12"/>
    <mergeCell ref="M11:N12"/>
    <mergeCell ref="Q17:R18"/>
    <mergeCell ref="M13:N14"/>
    <mergeCell ref="I13:J14"/>
    <mergeCell ref="Q15:R16"/>
    <mergeCell ref="O15:P16"/>
    <mergeCell ref="I17:J18"/>
    <mergeCell ref="K17:L18"/>
    <mergeCell ref="M17:N18"/>
    <mergeCell ref="O17:P18"/>
    <mergeCell ref="K13:L14"/>
    <mergeCell ref="A11:A12"/>
    <mergeCell ref="O11:P12"/>
    <mergeCell ref="Q11:R12"/>
    <mergeCell ref="Q13:R14"/>
    <mergeCell ref="O13:P14"/>
    <mergeCell ref="A9:A10"/>
    <mergeCell ref="B9:H10"/>
    <mergeCell ref="O9:P10"/>
    <mergeCell ref="A17:A18"/>
    <mergeCell ref="B11:H12"/>
    <mergeCell ref="B13:H14"/>
    <mergeCell ref="B15:H16"/>
    <mergeCell ref="B17:H18"/>
    <mergeCell ref="A13:A14"/>
    <mergeCell ref="A15:A16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68</v>
      </c>
      <c r="B5" s="28">
        <v>1</v>
      </c>
      <c r="C5" s="26" t="str">
        <f>Кстр1!G36</f>
        <v>Исмайлов Азат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Кстр1!G56</f>
        <v>Кузнецов Александр</v>
      </c>
      <c r="D6" s="25"/>
      <c r="E6" s="25"/>
      <c r="F6" s="25"/>
      <c r="G6" s="25"/>
      <c r="H6" s="25"/>
      <c r="I6" s="25"/>
    </row>
    <row r="7" spans="1:9" ht="18">
      <c r="A7" s="27" t="s">
        <v>48</v>
      </c>
      <c r="B7" s="28">
        <v>3</v>
      </c>
      <c r="C7" s="26" t="str">
        <f>Кстр2!I22</f>
        <v>Мазурин Александр</v>
      </c>
      <c r="D7" s="25"/>
      <c r="E7" s="25"/>
      <c r="F7" s="25"/>
      <c r="G7" s="25"/>
      <c r="H7" s="25"/>
      <c r="I7" s="25"/>
    </row>
    <row r="8" spans="1:9" ht="18">
      <c r="A8" s="27" t="s">
        <v>50</v>
      </c>
      <c r="B8" s="28">
        <v>4</v>
      </c>
      <c r="C8" s="26" t="str">
        <f>Кстр2!I32</f>
        <v>Горбунов Валентин</v>
      </c>
      <c r="D8" s="25"/>
      <c r="E8" s="25"/>
      <c r="F8" s="25"/>
      <c r="G8" s="25"/>
      <c r="H8" s="25"/>
      <c r="I8" s="25"/>
    </row>
    <row r="9" spans="1:9" ht="18">
      <c r="A9" s="27" t="s">
        <v>45</v>
      </c>
      <c r="B9" s="28">
        <v>5</v>
      </c>
      <c r="C9" s="26" t="str">
        <f>Кстр1!G63</f>
        <v>Хайруллин Ренат</v>
      </c>
      <c r="D9" s="25"/>
      <c r="E9" s="25"/>
      <c r="F9" s="25"/>
      <c r="G9" s="25"/>
      <c r="H9" s="25"/>
      <c r="I9" s="25"/>
    </row>
    <row r="10" spans="1:9" ht="18">
      <c r="A10" s="27" t="s">
        <v>51</v>
      </c>
      <c r="B10" s="28">
        <v>6</v>
      </c>
      <c r="C10" s="26" t="str">
        <f>Кстр1!G65</f>
        <v>Исламгулова Лилия</v>
      </c>
      <c r="D10" s="25"/>
      <c r="E10" s="25"/>
      <c r="F10" s="25"/>
      <c r="G10" s="25"/>
      <c r="H10" s="25"/>
      <c r="I10" s="25"/>
    </row>
    <row r="11" spans="1:9" ht="18">
      <c r="A11" s="27" t="s">
        <v>69</v>
      </c>
      <c r="B11" s="28">
        <v>7</v>
      </c>
      <c r="C11" s="26" t="str">
        <f>Кстр1!G68</f>
        <v>Башаров Раис</v>
      </c>
      <c r="D11" s="25"/>
      <c r="E11" s="25"/>
      <c r="F11" s="25"/>
      <c r="G11" s="25"/>
      <c r="H11" s="25"/>
      <c r="I11" s="25"/>
    </row>
    <row r="12" spans="1:9" ht="18">
      <c r="A12" s="27" t="s">
        <v>70</v>
      </c>
      <c r="B12" s="28">
        <v>8</v>
      </c>
      <c r="C12" s="26" t="str">
        <f>Кстр1!G70</f>
        <v>Суфияров Эдуард</v>
      </c>
      <c r="D12" s="25"/>
      <c r="E12" s="25"/>
      <c r="F12" s="25"/>
      <c r="G12" s="25"/>
      <c r="H12" s="25"/>
      <c r="I12" s="25"/>
    </row>
    <row r="13" spans="1:9" ht="18">
      <c r="A13" s="27" t="s">
        <v>71</v>
      </c>
      <c r="B13" s="28">
        <v>9</v>
      </c>
      <c r="C13" s="26" t="str">
        <f>Кстр1!D72</f>
        <v>Вафин Егор</v>
      </c>
      <c r="D13" s="25"/>
      <c r="E13" s="25"/>
      <c r="F13" s="25"/>
      <c r="G13" s="25"/>
      <c r="H13" s="25"/>
      <c r="I13" s="25"/>
    </row>
    <row r="14" spans="1:9" ht="18">
      <c r="A14" s="27" t="s">
        <v>72</v>
      </c>
      <c r="B14" s="28">
        <v>10</v>
      </c>
      <c r="C14" s="26" t="str">
        <f>Кстр1!D75</f>
        <v>Гайсин Айбулат</v>
      </c>
      <c r="D14" s="25"/>
      <c r="E14" s="25"/>
      <c r="F14" s="25"/>
      <c r="G14" s="25"/>
      <c r="H14" s="25"/>
      <c r="I14" s="25"/>
    </row>
    <row r="15" spans="1:9" ht="18">
      <c r="A15" s="27" t="s">
        <v>55</v>
      </c>
      <c r="B15" s="28">
        <v>11</v>
      </c>
      <c r="C15" s="26" t="str">
        <f>Кстр1!G73</f>
        <v>Шакуров Нафис</v>
      </c>
      <c r="D15" s="25"/>
      <c r="E15" s="25"/>
      <c r="F15" s="25"/>
      <c r="G15" s="25"/>
      <c r="H15" s="25"/>
      <c r="I15" s="25"/>
    </row>
    <row r="16" spans="1:9" ht="18">
      <c r="A16" s="27" t="s">
        <v>73</v>
      </c>
      <c r="B16" s="28">
        <v>12</v>
      </c>
      <c r="C16" s="26" t="str">
        <f>Кстр1!G75</f>
        <v>Прокофьев Михаил</v>
      </c>
      <c r="D16" s="25"/>
      <c r="E16" s="25"/>
      <c r="F16" s="25"/>
      <c r="G16" s="25"/>
      <c r="H16" s="25"/>
      <c r="I16" s="25"/>
    </row>
    <row r="17" spans="1:9" ht="18">
      <c r="A17" s="27" t="s">
        <v>60</v>
      </c>
      <c r="B17" s="28">
        <v>13</v>
      </c>
      <c r="C17" s="26" t="str">
        <f>Кстр2!I40</f>
        <v>Мурсалимова Инна</v>
      </c>
      <c r="D17" s="25"/>
      <c r="E17" s="25"/>
      <c r="F17" s="25"/>
      <c r="G17" s="25"/>
      <c r="H17" s="25"/>
      <c r="I17" s="25"/>
    </row>
    <row r="18" spans="1:9" ht="18">
      <c r="A18" s="27" t="s">
        <v>74</v>
      </c>
      <c r="B18" s="28">
        <v>14</v>
      </c>
      <c r="C18" s="26" t="str">
        <f>Кстр2!I44</f>
        <v>Баринов Владимир</v>
      </c>
      <c r="D18" s="25"/>
      <c r="E18" s="25"/>
      <c r="F18" s="25"/>
      <c r="G18" s="25"/>
      <c r="H18" s="25"/>
      <c r="I18" s="25"/>
    </row>
    <row r="19" spans="1:9" ht="18">
      <c r="A19" s="27" t="s">
        <v>75</v>
      </c>
      <c r="B19" s="28">
        <v>15</v>
      </c>
      <c r="C19" s="26" t="str">
        <f>Кстр2!I46</f>
        <v>Семенов Юрий</v>
      </c>
      <c r="D19" s="25"/>
      <c r="E19" s="25"/>
      <c r="F19" s="25"/>
      <c r="G19" s="25"/>
      <c r="H19" s="25"/>
      <c r="I19" s="25"/>
    </row>
    <row r="20" spans="1:9" ht="18">
      <c r="A20" s="27" t="s">
        <v>76</v>
      </c>
      <c r="B20" s="28">
        <v>16</v>
      </c>
      <c r="C20" s="26" t="str">
        <f>Кстр2!I48</f>
        <v>Тодрамович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61</v>
      </c>
      <c r="B21" s="28">
        <v>17</v>
      </c>
      <c r="C21" s="26" t="str">
        <f>Кстр2!E44</f>
        <v>Коробко Павел</v>
      </c>
      <c r="D21" s="25"/>
      <c r="E21" s="25"/>
      <c r="F21" s="25"/>
      <c r="G21" s="25"/>
      <c r="H21" s="25"/>
      <c r="I21" s="25"/>
    </row>
    <row r="22" spans="1:9" ht="18">
      <c r="A22" s="27" t="s">
        <v>77</v>
      </c>
      <c r="B22" s="28">
        <v>18</v>
      </c>
      <c r="C22" s="26" t="str">
        <f>Кстр2!E50</f>
        <v>Давлетов Тимур</v>
      </c>
      <c r="D22" s="25"/>
      <c r="E22" s="25"/>
      <c r="F22" s="25"/>
      <c r="G22" s="25"/>
      <c r="H22" s="25"/>
      <c r="I22" s="25"/>
    </row>
    <row r="23" spans="1:9" ht="18">
      <c r="A23" s="27" t="s">
        <v>62</v>
      </c>
      <c r="B23" s="28">
        <v>19</v>
      </c>
      <c r="C23" s="26" t="str">
        <f>Кстр2!E53</f>
        <v>Уткулов Ринат</v>
      </c>
      <c r="D23" s="25"/>
      <c r="E23" s="25"/>
      <c r="F23" s="25"/>
      <c r="G23" s="25"/>
      <c r="H23" s="25"/>
      <c r="I23" s="25"/>
    </row>
    <row r="24" spans="1:9" ht="18">
      <c r="A24" s="27" t="s">
        <v>78</v>
      </c>
      <c r="B24" s="28">
        <v>20</v>
      </c>
      <c r="C24" s="26" t="str">
        <f>Кстр2!E55</f>
        <v>Шапошников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79</v>
      </c>
      <c r="B25" s="28">
        <v>21</v>
      </c>
      <c r="C25" s="26" t="str">
        <f>Кстр2!I53</f>
        <v>Ларионов Даниил</v>
      </c>
      <c r="D25" s="25"/>
      <c r="E25" s="25"/>
      <c r="F25" s="25"/>
      <c r="G25" s="25"/>
      <c r="H25" s="25"/>
      <c r="I25" s="25"/>
    </row>
    <row r="26" spans="1:9" ht="18">
      <c r="A26" s="27" t="s">
        <v>63</v>
      </c>
      <c r="B26" s="28">
        <v>22</v>
      </c>
      <c r="C26" s="26" t="str">
        <f>Кстр2!I57</f>
        <v>Барышев Сергей</v>
      </c>
      <c r="D26" s="25"/>
      <c r="E26" s="25"/>
      <c r="F26" s="25"/>
      <c r="G26" s="25"/>
      <c r="H26" s="25"/>
      <c r="I26" s="25"/>
    </row>
    <row r="27" spans="1:9" ht="18">
      <c r="A27" s="27" t="s">
        <v>80</v>
      </c>
      <c r="B27" s="28">
        <v>23</v>
      </c>
      <c r="C27" s="26" t="str">
        <f>Кстр2!I59</f>
        <v>Семенов Константин</v>
      </c>
      <c r="D27" s="25"/>
      <c r="E27" s="25"/>
      <c r="F27" s="25"/>
      <c r="G27" s="25"/>
      <c r="H27" s="25"/>
      <c r="I27" s="25"/>
    </row>
    <row r="28" spans="1:9" ht="18">
      <c r="A28" s="27" t="s">
        <v>81</v>
      </c>
      <c r="B28" s="28">
        <v>24</v>
      </c>
      <c r="C28" s="26" t="str">
        <f>Кстр2!I61</f>
        <v>Сафиуллин Александр</v>
      </c>
      <c r="D28" s="25"/>
      <c r="E28" s="25"/>
      <c r="F28" s="25"/>
      <c r="G28" s="25"/>
      <c r="H28" s="25"/>
      <c r="I28" s="25"/>
    </row>
    <row r="29" spans="1:9" ht="18">
      <c r="A29" s="27" t="s">
        <v>65</v>
      </c>
      <c r="B29" s="28">
        <v>25</v>
      </c>
      <c r="C29" s="26" t="str">
        <f>Кстр2!E63</f>
        <v>Тарараев Петр</v>
      </c>
      <c r="D29" s="25"/>
      <c r="E29" s="25"/>
      <c r="F29" s="25"/>
      <c r="G29" s="25"/>
      <c r="H29" s="25"/>
      <c r="I29" s="25"/>
    </row>
    <row r="30" spans="1:9" ht="18">
      <c r="A30" s="27" t="s">
        <v>82</v>
      </c>
      <c r="B30" s="28">
        <v>26</v>
      </c>
      <c r="C30" s="26" t="str">
        <f>Кстр2!E69</f>
        <v>Мухамадеев Артур</v>
      </c>
      <c r="D30" s="25"/>
      <c r="E30" s="25"/>
      <c r="F30" s="25"/>
      <c r="G30" s="25"/>
      <c r="H30" s="25"/>
      <c r="I30" s="25"/>
    </row>
    <row r="31" spans="1:9" ht="18">
      <c r="A31" s="27" t="s">
        <v>83</v>
      </c>
      <c r="B31" s="28">
        <v>27</v>
      </c>
      <c r="C31" s="26" t="str">
        <f>Кстр2!E72</f>
        <v>Рахматуллин Равиль</v>
      </c>
      <c r="D31" s="25"/>
      <c r="E31" s="25"/>
      <c r="F31" s="25"/>
      <c r="G31" s="25"/>
      <c r="H31" s="25"/>
      <c r="I31" s="25"/>
    </row>
    <row r="32" spans="1:9" ht="18">
      <c r="A32" s="27" t="s">
        <v>84</v>
      </c>
      <c r="B32" s="28">
        <v>28</v>
      </c>
      <c r="C32" s="26" t="str">
        <f>Кстр2!E74</f>
        <v>Закареев Али</v>
      </c>
      <c r="D32" s="25"/>
      <c r="E32" s="25"/>
      <c r="F32" s="25"/>
      <c r="G32" s="25"/>
      <c r="H32" s="25"/>
      <c r="I32" s="25"/>
    </row>
    <row r="33" spans="1:9" ht="18">
      <c r="A33" s="27" t="s">
        <v>85</v>
      </c>
      <c r="B33" s="28">
        <v>29</v>
      </c>
      <c r="C33" s="26" t="str">
        <f>Кстр2!I66</f>
        <v>Зиновьев Александр</v>
      </c>
      <c r="D33" s="25"/>
      <c r="E33" s="25"/>
      <c r="F33" s="25"/>
      <c r="G33" s="25"/>
      <c r="H33" s="25"/>
      <c r="I33" s="25"/>
    </row>
    <row r="34" spans="1:9" ht="18">
      <c r="A34" s="27" t="s">
        <v>86</v>
      </c>
      <c r="B34" s="28">
        <v>30</v>
      </c>
      <c r="C34" s="26" t="str">
        <f>Кстр2!I70</f>
        <v>Ишметов Александр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="90" zoomScaleSheetLayoutView="9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1/2 финала Турнира "День народного единства"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25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Кузнецов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Давлетов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Прокофьев Михаил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Мурсалимова Инна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71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Баринов Владимир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70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Мухамадеев Артур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70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Суфияров Эдуард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Хайруллин Ренат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Ишметов Александр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Башаров Раис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Уткулов Ринат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Тодрамович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Шапошников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Рахматуллин Равиль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Мазурин Александр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Горбунов Валентин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Зиновьев Александр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Семенов Юрий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Барышев Сергей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Вафин Егор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Семенов Константин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Закареев Али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Шакуров Нафис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Сафиуллин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Ларионов Даниил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72</v>
      </c>
      <c r="E56" s="11"/>
      <c r="F56" s="18">
        <v>-31</v>
      </c>
      <c r="G56" s="6" t="str">
        <f>IF(G36=F20,F52,IF(G36=F52,F20,0))</f>
        <v>Кузнецов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Тарараев Петр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Исламгулова Лилия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Гайсин Айбулат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75</v>
      </c>
      <c r="D62" s="11"/>
      <c r="E62" s="4">
        <v>-58</v>
      </c>
      <c r="F62" s="6" t="str">
        <f>IF(Кстр2!H14=Кстр2!G10,Кстр2!G18,IF(Кстр2!H14=Кстр2!G18,Кстр2!G10,0))</f>
        <v>Хайруллин Ренат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Коробко Павел</v>
      </c>
      <c r="C63" s="11"/>
      <c r="D63" s="11"/>
      <c r="E63" s="5"/>
      <c r="F63" s="7">
        <v>61</v>
      </c>
      <c r="G63" s="8" t="s">
        <v>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IF(Кстр2!H30=Кстр2!G26,Кстр2!G34,IF(Кстр2!H30=Кстр2!G34,Кстр2!G26,0))</f>
        <v>Исламгулова Лилия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Исламгулова Лилия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Суфияров Эдуард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Гайсин Айбулат</v>
      </c>
      <c r="C69" s="5"/>
      <c r="D69" s="5"/>
      <c r="E69" s="4">
        <v>-57</v>
      </c>
      <c r="F69" s="10" t="str">
        <f>IF(Кстр2!G26=Кстр2!F22,Кстр2!F30,IF(Кстр2!G26=Кстр2!F30,Кстр2!F22,0))</f>
        <v>Башаров Раис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75</v>
      </c>
      <c r="D70" s="5"/>
      <c r="E70" s="5"/>
      <c r="F70" s="4">
        <v>-62</v>
      </c>
      <c r="G70" s="6" t="str">
        <f>IF(G68=F67,F69,IF(G68=F69,F67,0))</f>
        <v>Суфияров Эдуард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Шакуров Нафис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55</v>
      </c>
      <c r="E72" s="4">
        <v>-63</v>
      </c>
      <c r="F72" s="6" t="str">
        <f>IF(C70=B69,B71,IF(C70=B71,B69,0))</f>
        <v>Шакуров Нафис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Вафин Егор</v>
      </c>
      <c r="C73" s="11"/>
      <c r="D73" s="17" t="s">
        <v>6</v>
      </c>
      <c r="E73" s="5"/>
      <c r="F73" s="7">
        <v>66</v>
      </c>
      <c r="G73" s="8" t="s">
        <v>51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55</v>
      </c>
      <c r="D74" s="20"/>
      <c r="E74" s="4">
        <v>-64</v>
      </c>
      <c r="F74" s="10" t="str">
        <f>IF(C74=B73,B75,IF(C74=B75,B73,0))</f>
        <v>Прокофьев Михаил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Прокофьев Михаил</v>
      </c>
      <c r="C75" s="4">
        <v>-65</v>
      </c>
      <c r="D75" s="6" t="str">
        <f>IF(D72=C70,C74,IF(D72=C74,C70,0))</f>
        <v>Гайсин Айбулат</v>
      </c>
      <c r="E75" s="5"/>
      <c r="F75" s="4">
        <v>-66</v>
      </c>
      <c r="G75" s="6" t="str">
        <f>IF(G73=F72,F74,IF(G73=F74,F72,0))</f>
        <v>Прокофьев Михаил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1/2 финала Турнира "День народного единства"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25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Суфияров Эдуард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Давлетов Тимур</v>
      </c>
      <c r="C6" s="7">
        <v>40</v>
      </c>
      <c r="D6" s="14" t="s">
        <v>75</v>
      </c>
      <c r="E6" s="7">
        <v>52</v>
      </c>
      <c r="F6" s="14" t="s">
        <v>70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Гайсин Айбулат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Баринов Владимир</v>
      </c>
      <c r="C8" s="5"/>
      <c r="D8" s="7">
        <v>48</v>
      </c>
      <c r="E8" s="21" t="s">
        <v>75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Мухамадеев Артур</v>
      </c>
      <c r="C10" s="7">
        <v>41</v>
      </c>
      <c r="D10" s="21" t="s">
        <v>81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Сафиуллин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Ишметов Александр</v>
      </c>
      <c r="C12" s="5"/>
      <c r="D12" s="4">
        <v>-26</v>
      </c>
      <c r="E12" s="6" t="str">
        <f>IF(Кстр1!E28=Кстр1!D24,Кстр1!D32,IF(Кстр1!E28=Кстр1!D32,Кстр1!D24,0))</f>
        <v>Хайруллин Ренат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Уткулов Ринат</v>
      </c>
      <c r="C14" s="7">
        <v>42</v>
      </c>
      <c r="D14" s="14" t="s">
        <v>51</v>
      </c>
      <c r="E14" s="7">
        <v>53</v>
      </c>
      <c r="F14" s="21" t="s">
        <v>45</v>
      </c>
      <c r="G14" s="7">
        <v>58</v>
      </c>
      <c r="H14" s="14" t="s">
        <v>48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Шакуров Нафис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Тодрамович Александр</v>
      </c>
      <c r="C16" s="5"/>
      <c r="D16" s="7">
        <v>49</v>
      </c>
      <c r="E16" s="21" t="s">
        <v>51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Рахматуллин Равиль</v>
      </c>
      <c r="C18" s="7">
        <v>43</v>
      </c>
      <c r="D18" s="21" t="s">
        <v>60</v>
      </c>
      <c r="E18" s="15"/>
      <c r="F18" s="4">
        <v>-30</v>
      </c>
      <c r="G18" s="10" t="str">
        <f>IF(Кстр1!F52=Кстр1!E44,Кстр1!E60,IF(Кстр1!F52=Кстр1!E60,Кстр1!E44,0))</f>
        <v>Горбунов Валентин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Барышев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Зиновьев Александр</v>
      </c>
      <c r="C20" s="5"/>
      <c r="D20" s="4">
        <v>-27</v>
      </c>
      <c r="E20" s="6" t="str">
        <f>IF(Кстр1!E44=Кстр1!D40,Кстр1!D48,IF(Кстр1!E44=Кстр1!D48,Кстр1!D40,0))</f>
        <v>Вафин Егор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Семенов Юрий</v>
      </c>
      <c r="C22" s="7">
        <v>44</v>
      </c>
      <c r="D22" s="14" t="s">
        <v>62</v>
      </c>
      <c r="E22" s="7">
        <v>54</v>
      </c>
      <c r="F22" s="14" t="s">
        <v>79</v>
      </c>
      <c r="G22" s="15"/>
      <c r="H22" s="7">
        <v>60</v>
      </c>
      <c r="I22" s="24" t="s">
        <v>50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Шапошников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Семенов Константин</v>
      </c>
      <c r="C24" s="5"/>
      <c r="D24" s="7">
        <v>50</v>
      </c>
      <c r="E24" s="21" t="s">
        <v>79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Закареев Али</v>
      </c>
      <c r="C26" s="7">
        <v>45</v>
      </c>
      <c r="D26" s="21" t="s">
        <v>79</v>
      </c>
      <c r="E26" s="15"/>
      <c r="F26" s="7">
        <v>57</v>
      </c>
      <c r="G26" s="14" t="s">
        <v>72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Башаров Раис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Ларионов Даниил</v>
      </c>
      <c r="C28" s="5"/>
      <c r="D28" s="4">
        <v>-28</v>
      </c>
      <c r="E28" s="6" t="str">
        <f>IF(Кстр1!E60=Кстр1!D56,Кстр1!D64,IF(Кстр1!E60=Кстр1!D64,Кстр1!D56,0))</f>
        <v>Исламгулова Лилия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Тарараев Петр</v>
      </c>
      <c r="C30" s="7">
        <v>46</v>
      </c>
      <c r="D30" s="14" t="s">
        <v>71</v>
      </c>
      <c r="E30" s="7">
        <v>55</v>
      </c>
      <c r="F30" s="21" t="s">
        <v>72</v>
      </c>
      <c r="G30" s="7">
        <v>59</v>
      </c>
      <c r="H30" s="21" t="s">
        <v>50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Мурсалимова Инна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Коробко Павел</v>
      </c>
      <c r="C32" s="5"/>
      <c r="D32" s="7">
        <v>51</v>
      </c>
      <c r="E32" s="21" t="s">
        <v>76</v>
      </c>
      <c r="F32" s="5"/>
      <c r="G32" s="11"/>
      <c r="H32" s="4">
        <v>-60</v>
      </c>
      <c r="I32" s="6" t="str">
        <f>IF(I22=H14,H30,IF(I22=H30,H14,0))</f>
        <v>Горбунов Валентин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76</v>
      </c>
      <c r="E34" s="15"/>
      <c r="F34" s="4">
        <v>-29</v>
      </c>
      <c r="G34" s="10" t="str">
        <f>IF(Кстр1!F20=Кстр1!E12,Кстр1!E28,IF(Кстр1!F20=Кстр1!E28,Кстр1!E12,0))</f>
        <v>Мазурин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Прокофьев Михаил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Баринов Владимир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61</v>
      </c>
      <c r="D38" s="5"/>
      <c r="E38" s="5"/>
      <c r="F38" s="5"/>
      <c r="G38" s="7">
        <v>67</v>
      </c>
      <c r="H38" s="14" t="s">
        <v>81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Сафиуллин Александр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61</v>
      </c>
      <c r="E40" s="5"/>
      <c r="F40" s="5"/>
      <c r="G40" s="5"/>
      <c r="H40" s="7">
        <v>69</v>
      </c>
      <c r="I40" s="23" t="s">
        <v>71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Уткулов Ринат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73</v>
      </c>
      <c r="D42" s="11"/>
      <c r="E42" s="5"/>
      <c r="F42" s="5"/>
      <c r="G42" s="7">
        <v>68</v>
      </c>
      <c r="H42" s="21" t="s">
        <v>71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Барышев Сергей</v>
      </c>
      <c r="C43" s="5"/>
      <c r="D43" s="11"/>
      <c r="E43" s="5"/>
      <c r="F43" s="4">
        <v>-51</v>
      </c>
      <c r="G43" s="10" t="str">
        <f>IF(E32=D30,D34,IF(E32=D34,D30,0))</f>
        <v>Мурсалимова Инна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77</v>
      </c>
      <c r="F44" s="5"/>
      <c r="G44" s="5"/>
      <c r="H44" s="4">
        <v>-69</v>
      </c>
      <c r="I44" s="6" t="str">
        <f>IF(I40=H38,H42,IF(I40=H42,H38,0))</f>
        <v>Баринов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Шапошников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78</v>
      </c>
      <c r="D46" s="11"/>
      <c r="E46" s="5"/>
      <c r="F46" s="5"/>
      <c r="G46" s="5"/>
      <c r="H46" s="7">
        <v>70</v>
      </c>
      <c r="I46" s="24" t="s">
        <v>62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Семенов Константин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77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Ларионов Даниил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77</v>
      </c>
      <c r="D50" s="4">
        <v>-77</v>
      </c>
      <c r="E50" s="6" t="str">
        <f>IF(E44=D40,D48,IF(E44=D48,D40,0))</f>
        <v>Давлетов Тимур</v>
      </c>
      <c r="F50" s="4">
        <v>-71</v>
      </c>
      <c r="G50" s="6" t="str">
        <f>IF(C38=B37,B39,IF(C38=B39,B37,0))</f>
        <v>Сафиуллин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Коробко Павел</v>
      </c>
      <c r="C51" s="5"/>
      <c r="D51" s="5"/>
      <c r="E51" s="16" t="s">
        <v>17</v>
      </c>
      <c r="F51" s="5"/>
      <c r="G51" s="7">
        <v>79</v>
      </c>
      <c r="H51" s="14" t="s">
        <v>74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Уткулов Ринат</v>
      </c>
      <c r="E52" s="20"/>
      <c r="F52" s="4">
        <v>-72</v>
      </c>
      <c r="G52" s="10" t="str">
        <f>IF(C42=B41,B43,IF(C42=B43,B41,0))</f>
        <v>Барышев Сергей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73</v>
      </c>
      <c r="F53" s="5"/>
      <c r="G53" s="5"/>
      <c r="H53" s="7">
        <v>81</v>
      </c>
      <c r="I53" s="23" t="s">
        <v>82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Шапошников Александр</v>
      </c>
      <c r="E54" s="16" t="s">
        <v>31</v>
      </c>
      <c r="F54" s="4">
        <v>-73</v>
      </c>
      <c r="G54" s="6" t="str">
        <f>IF(C46=B45,B47,IF(C46=B47,B45,0))</f>
        <v>Семенов Константин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Шапошников Александр</v>
      </c>
      <c r="F55" s="5"/>
      <c r="G55" s="7">
        <v>80</v>
      </c>
      <c r="H55" s="21" t="s">
        <v>82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Ларионов Даниил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65</v>
      </c>
      <c r="D57" s="5"/>
      <c r="E57" s="5"/>
      <c r="F57" s="5"/>
      <c r="G57" s="5"/>
      <c r="H57" s="4">
        <v>-81</v>
      </c>
      <c r="I57" s="6" t="str">
        <f>IF(I53=H51,H55,IF(I53=H55,H51,0))</f>
        <v>Барышев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Мухамадеев Артур</v>
      </c>
      <c r="C58" s="11"/>
      <c r="D58" s="5"/>
      <c r="E58" s="5"/>
      <c r="F58" s="5"/>
      <c r="G58" s="4">
        <v>-79</v>
      </c>
      <c r="H58" s="6" t="str">
        <f>IF(H51=G50,G52,IF(H51=G52,G50,0))</f>
        <v>Сафиуллин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65</v>
      </c>
      <c r="E59" s="5"/>
      <c r="F59" s="5"/>
      <c r="G59" s="5"/>
      <c r="H59" s="7">
        <v>82</v>
      </c>
      <c r="I59" s="24" t="s">
        <v>63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Ишметов Александр</v>
      </c>
      <c r="C60" s="11"/>
      <c r="D60" s="11"/>
      <c r="E60" s="5"/>
      <c r="F60" s="5"/>
      <c r="G60" s="4">
        <v>-80</v>
      </c>
      <c r="H60" s="10" t="str">
        <f>IF(H55=G54,G56,IF(H55=G56,G54,0))</f>
        <v>Семенов Константин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85</v>
      </c>
      <c r="D61" s="11"/>
      <c r="E61" s="5"/>
      <c r="F61" s="5"/>
      <c r="G61" s="5"/>
      <c r="H61" s="4">
        <v>-82</v>
      </c>
      <c r="I61" s="6" t="str">
        <f>IF(I59=H58,H60,IF(I59=H60,H58,0))</f>
        <v>Сафиуллин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Рахматуллин Равиль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Зиновьев Александр</v>
      </c>
      <c r="C64" s="5"/>
      <c r="D64" s="11"/>
      <c r="E64" s="16" t="s">
        <v>23</v>
      </c>
      <c r="F64" s="5"/>
      <c r="G64" s="7">
        <v>91</v>
      </c>
      <c r="H64" s="14" t="s">
        <v>84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83</v>
      </c>
      <c r="D65" s="11"/>
      <c r="E65" s="5"/>
      <c r="F65" s="4">
        <v>-84</v>
      </c>
      <c r="G65" s="10" t="str">
        <f>IF(C61=B60,B62,IF(C61=B62,B60,0))</f>
        <v>Ишметов Александр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Закареев Али</v>
      </c>
      <c r="C66" s="11"/>
      <c r="D66" s="11"/>
      <c r="E66" s="5"/>
      <c r="F66" s="5"/>
      <c r="G66" s="5"/>
      <c r="H66" s="7">
        <v>93</v>
      </c>
      <c r="I66" s="23" t="s">
        <v>86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80</v>
      </c>
      <c r="E67" s="5"/>
      <c r="F67" s="4">
        <v>-85</v>
      </c>
      <c r="G67" s="6" t="str">
        <f>IF(C65=B64,B66,IF(C65=B66,B64,0))</f>
        <v>Зиновьев Александр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Тарараев Петр</v>
      </c>
      <c r="C68" s="11"/>
      <c r="D68" s="5"/>
      <c r="E68" s="5"/>
      <c r="F68" s="5"/>
      <c r="G68" s="7">
        <v>92</v>
      </c>
      <c r="H68" s="21" t="s">
        <v>86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80</v>
      </c>
      <c r="D69" s="4">
        <v>-89</v>
      </c>
      <c r="E69" s="6" t="str">
        <f>IF(E63=D59,D67,IF(E63=D67,D59,0))</f>
        <v>Мухамадеев Артур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Ишметов Александр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Рахматуллин Равиль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85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Закареев Али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Закареев Али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Яковлев Михаил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Харламов Руслан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Срумов Антон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Фоминых Дмитрий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Валеев Риф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Максютов Азат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Горбунов Валентин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Мазурин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Хайруллин Ренат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Коротеев Георгий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Лежнев Артем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Шариков Сергей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Вафин Егор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Урманов Артур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Шакуров Нафис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Хабиров Марс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Сазонов Николай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Мазурин Викентий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Семенов Юрий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Хубатулин Ринат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Файзуллин Тимур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Фаткулин Раис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Тодрамович Александр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Семенов Константин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Давлетов Тимур</v>
      </c>
      <c r="D30" s="25"/>
      <c r="E30" s="25"/>
      <c r="F30" s="25"/>
      <c r="G30" s="25"/>
      <c r="H30" s="25"/>
      <c r="I30" s="25"/>
    </row>
    <row r="31" spans="1:9" ht="18">
      <c r="A31" s="27" t="s">
        <v>62</v>
      </c>
      <c r="B31" s="28">
        <v>27</v>
      </c>
      <c r="C31" s="26" t="str">
        <f>Мстр2!E72</f>
        <v>Мухамадеев Артур</v>
      </c>
      <c r="D31" s="25"/>
      <c r="E31" s="25"/>
      <c r="F31" s="25"/>
      <c r="G31" s="25"/>
      <c r="H31" s="25"/>
      <c r="I31" s="25"/>
    </row>
    <row r="32" spans="1:9" ht="18">
      <c r="A32" s="27" t="s">
        <v>63</v>
      </c>
      <c r="B32" s="28">
        <v>28</v>
      </c>
      <c r="C32" s="26" t="str">
        <f>Мстр2!E74</f>
        <v>Халимонов Евгений</v>
      </c>
      <c r="D32" s="25"/>
      <c r="E32" s="25"/>
      <c r="F32" s="25"/>
      <c r="G32" s="25"/>
      <c r="H32" s="25"/>
      <c r="I32" s="25"/>
    </row>
    <row r="33" spans="1:9" ht="18">
      <c r="A33" s="27" t="s">
        <v>64</v>
      </c>
      <c r="B33" s="28">
        <v>29</v>
      </c>
      <c r="C33" s="26" t="str">
        <f>Мстр2!I66</f>
        <v>Яковлев Роман</v>
      </c>
      <c r="D33" s="25"/>
      <c r="E33" s="25"/>
      <c r="F33" s="25"/>
      <c r="G33" s="25"/>
      <c r="H33" s="25"/>
      <c r="I33" s="25"/>
    </row>
    <row r="34" spans="1:9" ht="18">
      <c r="A34" s="27" t="s">
        <v>65</v>
      </c>
      <c r="B34" s="28">
        <v>30</v>
      </c>
      <c r="C34" s="26" t="str">
        <f>Мстр2!I70</f>
        <v>Лузянин Кирилл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народного единства"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31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Мазурин Викентий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Шакуров Нафис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Срумов Антон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Халимонов Евгений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Тодрамович Александр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Максютов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Шариков Сергей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Семенов Константин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Хубатулин Ринат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Фоминых Дмитрий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Горбунов Валентин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Вафин Егор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Лузянин Кирилл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Валеев Риф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Харламов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Мухамадеев Артур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Фаткулин Раис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Сазонов Николай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Коротеев Георгий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Яковлев Роман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Семенов Юрий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Лежнев Артем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Урманов Артур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Давлетов Тимур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Файзуллин Тимур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Хайруллин Ренат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Мазурин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Фоминых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Хабиров Марс</v>
      </c>
      <c r="C63" s="11"/>
      <c r="D63" s="11"/>
      <c r="E63" s="5"/>
      <c r="F63" s="7">
        <v>61</v>
      </c>
      <c r="G63" s="8" t="s">
        <v>47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Валеев Риф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Валеев Риф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Исмайлов Азат</v>
      </c>
      <c r="C67" s="5"/>
      <c r="D67" s="5"/>
      <c r="E67" s="4">
        <v>-56</v>
      </c>
      <c r="F67" s="6" t="str">
        <f>IF(Мстр2!G10=Мстр2!F6,Мстр2!F14,IF(Мстр2!G10=Мстр2!F14,Мстр2!F6,0))</f>
        <v>Максютов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Мазурин Александр</v>
      </c>
      <c r="C69" s="5"/>
      <c r="D69" s="5"/>
      <c r="E69" s="4">
        <v>-57</v>
      </c>
      <c r="F69" s="10" t="str">
        <f>IF(Мстр2!G26=Мстр2!F22,Мстр2!F30,IF(Мстр2!G26=Мстр2!F30,Мстр2!F22,0))</f>
        <v>Горбунов Валентин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50</v>
      </c>
      <c r="D70" s="5"/>
      <c r="E70" s="5"/>
      <c r="F70" s="4">
        <v>-62</v>
      </c>
      <c r="G70" s="6" t="str">
        <f>IF(G68=F67,F69,IF(G68=F69,F67,0))</f>
        <v>Горбунов Валентин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Коротеев Георгий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50</v>
      </c>
      <c r="E72" s="4">
        <v>-63</v>
      </c>
      <c r="F72" s="6" t="str">
        <f>IF(C70=B69,B71,IF(C70=B71,B69,0))</f>
        <v>Коротеев Георгий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Лежнев Артем</v>
      </c>
      <c r="C73" s="11"/>
      <c r="D73" s="17" t="s">
        <v>6</v>
      </c>
      <c r="E73" s="5"/>
      <c r="F73" s="7">
        <v>66</v>
      </c>
      <c r="G73" s="8" t="s">
        <v>46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45</v>
      </c>
      <c r="D74" s="20"/>
      <c r="E74" s="4">
        <v>-64</v>
      </c>
      <c r="F74" s="10" t="str">
        <f>IF(C74=B73,B75,IF(C74=B75,B73,0))</f>
        <v>Лежнев Артем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Хайруллин Ренат</v>
      </c>
      <c r="C75" s="4">
        <v>-65</v>
      </c>
      <c r="D75" s="6" t="str">
        <f>IF(D72=C70,C74,IF(D72=C74,C70,0))</f>
        <v>Хайруллин Ренат</v>
      </c>
      <c r="E75" s="5"/>
      <c r="F75" s="4">
        <v>-66</v>
      </c>
      <c r="G75" s="6" t="str">
        <f>IF(G73=F72,F74,IF(G73=F74,F72,0))</f>
        <v>Лежнев Артем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народного единства"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31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Мазурин Викентий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Мазурин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Халимонов Евгений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Тодрамович Александр</v>
      </c>
      <c r="C10" s="7">
        <v>41</v>
      </c>
      <c r="D10" s="21" t="s">
        <v>42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Урманов Артур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Семенов Константин</v>
      </c>
      <c r="C12" s="5"/>
      <c r="D12" s="4">
        <v>-26</v>
      </c>
      <c r="E12" s="6" t="str">
        <f>IF(Мстр1!E28=Мстр1!D24,Мстр1!D32,IF(Мстр1!E28=Мстр1!D32,Мстр1!D24,0))</f>
        <v>Фоминых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Хубатулин Ринат</v>
      </c>
      <c r="C14" s="7">
        <v>42</v>
      </c>
      <c r="D14" s="14" t="s">
        <v>46</v>
      </c>
      <c r="E14" s="7">
        <v>53</v>
      </c>
      <c r="F14" s="21" t="s">
        <v>47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Коротеев Георгий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Вафин Егор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Лузянин Кирилл</v>
      </c>
      <c r="C18" s="7">
        <v>43</v>
      </c>
      <c r="D18" s="21" t="s">
        <v>55</v>
      </c>
      <c r="E18" s="15"/>
      <c r="F18" s="4">
        <v>-30</v>
      </c>
      <c r="G18" s="10" t="str">
        <f>IF(Мстр1!F52=Мстр1!E44,Мстр1!E60,IF(Мстр1!F52=Мстр1!E60,Мстр1!E44,0))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Сазонов Николай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Мухамадеев Артур</v>
      </c>
      <c r="C20" s="5"/>
      <c r="D20" s="4">
        <v>-27</v>
      </c>
      <c r="E20" s="6" t="str">
        <f>IF(Мстр1!E44=Мстр1!D40,Мстр1!D48,IF(Мстр1!E44=Мстр1!D48,Мстр1!D40,0))</f>
        <v>Лежнев Артем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Фаткулин Раис</v>
      </c>
      <c r="C22" s="7">
        <v>44</v>
      </c>
      <c r="D22" s="14" t="s">
        <v>48</v>
      </c>
      <c r="E22" s="7">
        <v>54</v>
      </c>
      <c r="F22" s="14" t="s">
        <v>48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Горбунов Валентин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Яковлев Роман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Семенов Юрий</v>
      </c>
      <c r="C26" s="7">
        <v>45</v>
      </c>
      <c r="D26" s="21" t="s">
        <v>40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Шариков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Давлетов Тимур</v>
      </c>
      <c r="C28" s="5"/>
      <c r="D28" s="4">
        <v>-28</v>
      </c>
      <c r="E28" s="6" t="str">
        <f>IF(Мстр1!E60=Мстр1!D56,Мстр1!D64,IF(Мстр1!E60=Мстр1!D64,Мстр1!D56,0))</f>
        <v>Хайруллин Ренат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Файзуллин Тимур</v>
      </c>
      <c r="C30" s="7">
        <v>46</v>
      </c>
      <c r="D30" s="14" t="s">
        <v>44</v>
      </c>
      <c r="E30" s="7">
        <v>55</v>
      </c>
      <c r="F30" s="21" t="s">
        <v>44</v>
      </c>
      <c r="G30" s="7">
        <v>59</v>
      </c>
      <c r="H30" s="21" t="s">
        <v>44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Срумов Антон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Хабиров Марс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Срумов Антон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Валеев Риф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Шакуров Нафис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Мазурин Викентий</v>
      </c>
      <c r="C37" s="5"/>
      <c r="D37" s="5"/>
      <c r="E37" s="5"/>
      <c r="F37" s="4">
        <v>-48</v>
      </c>
      <c r="G37" s="6" t="str">
        <f>IF(E8=D6,D10,IF(E8=D10,D6,0))</f>
        <v>Урманов Артур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55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Тодрамович Александр</v>
      </c>
      <c r="C39" s="11"/>
      <c r="D39" s="5"/>
      <c r="E39" s="5"/>
      <c r="F39" s="4">
        <v>-49</v>
      </c>
      <c r="G39" s="10" t="str">
        <f>IF(E16=D14,D18,IF(E16=D18,D14,0))</f>
        <v>Вафин Егор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3" t="s">
        <v>40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Хубатулин Ринат</v>
      </c>
      <c r="C41" s="11"/>
      <c r="D41" s="11"/>
      <c r="E41" s="5"/>
      <c r="F41" s="4">
        <v>-50</v>
      </c>
      <c r="G41" s="6" t="str">
        <f>IF(E24=D22,D26,IF(E24=D26,D22,0))</f>
        <v>Шариков Сергей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49</v>
      </c>
      <c r="D42" s="11"/>
      <c r="E42" s="5"/>
      <c r="F42" s="5"/>
      <c r="G42" s="7">
        <v>68</v>
      </c>
      <c r="H42" s="21" t="s">
        <v>40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Сазонов Николай</v>
      </c>
      <c r="C43" s="5"/>
      <c r="D43" s="11"/>
      <c r="E43" s="5"/>
      <c r="F43" s="4">
        <v>-51</v>
      </c>
      <c r="G43" s="10" t="str">
        <f>IF(E32=D30,D34,IF(E32=D34,D30,0))</f>
        <v>Шакуров Нафис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Вафин Егор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Фаткулин Раис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Урманов Артур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62</v>
      </c>
      <c r="D46" s="11"/>
      <c r="E46" s="5"/>
      <c r="F46" s="5"/>
      <c r="G46" s="5"/>
      <c r="H46" s="7">
        <v>70</v>
      </c>
      <c r="I46" s="24" t="s">
        <v>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Семенов Юрий</v>
      </c>
      <c r="C47" s="11"/>
      <c r="D47" s="11"/>
      <c r="E47" s="5"/>
      <c r="F47" s="5"/>
      <c r="G47" s="4">
        <v>-68</v>
      </c>
      <c r="H47" s="10" t="str">
        <f>IF(H42=G41,G43,IF(H42=G43,G41,0))</f>
        <v>Шакуров Нафис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Шакуров Нафис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Файзуллин Тимур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Сазонов Николай</v>
      </c>
      <c r="F50" s="4">
        <v>-71</v>
      </c>
      <c r="G50" s="6" t="str">
        <f>IF(C38=B37,B39,IF(C38=B39,B37,0))</f>
        <v>Тодрамович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Мазурин Викентий</v>
      </c>
      <c r="E52" s="20"/>
      <c r="F52" s="4">
        <v>-72</v>
      </c>
      <c r="G52" s="10" t="str">
        <f>IF(C42=B41,B43,IF(C42=B43,B41,0))</f>
        <v>Хубатулин Ринат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3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Юрий</v>
      </c>
      <c r="E54" s="16" t="s">
        <v>31</v>
      </c>
      <c r="F54" s="4">
        <v>-73</v>
      </c>
      <c r="G54" s="6" t="str">
        <f>IF(C46=B45,B47,IF(C46=B47,B45,0))</f>
        <v>Фаткулин Раис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Юрий</v>
      </c>
      <c r="F55" s="5"/>
      <c r="G55" s="7">
        <v>80</v>
      </c>
      <c r="H55" s="21" t="s">
        <v>58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Файзуллин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59</v>
      </c>
      <c r="D57" s="5"/>
      <c r="E57" s="5"/>
      <c r="F57" s="5"/>
      <c r="G57" s="5"/>
      <c r="H57" s="4">
        <v>-81</v>
      </c>
      <c r="I57" s="6" t="str">
        <f>IF(I53=H51,H55,IF(I53=H55,H51,0))</f>
        <v>Файзуллин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Халимонов Евгений</v>
      </c>
      <c r="C58" s="11"/>
      <c r="D58" s="5"/>
      <c r="E58" s="5"/>
      <c r="F58" s="5"/>
      <c r="G58" s="4">
        <v>-79</v>
      </c>
      <c r="H58" s="6" t="str">
        <f>IF(H51=G50,G52,IF(H51=G52,G50,0))</f>
        <v>Тодрамович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63</v>
      </c>
      <c r="E59" s="5"/>
      <c r="F59" s="5"/>
      <c r="G59" s="5"/>
      <c r="H59" s="7">
        <v>82</v>
      </c>
      <c r="I59" s="24" t="s">
        <v>54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Семенов Константин</v>
      </c>
      <c r="C60" s="11"/>
      <c r="D60" s="11"/>
      <c r="E60" s="5"/>
      <c r="F60" s="5"/>
      <c r="G60" s="4">
        <v>-80</v>
      </c>
      <c r="H60" s="10" t="str">
        <f>IF(H55=G54,G56,IF(H55=G56,G54,0))</f>
        <v>Фаткулин Раис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63</v>
      </c>
      <c r="D61" s="11"/>
      <c r="E61" s="5"/>
      <c r="F61" s="5"/>
      <c r="G61" s="5"/>
      <c r="H61" s="4">
        <v>-82</v>
      </c>
      <c r="I61" s="6" t="str">
        <f>IF(I59=H58,H60,IF(I59=H60,H58,0))</f>
        <v>Тодрамович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Лузянин Кирилл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Мухамадеев Артур</v>
      </c>
      <c r="C64" s="5"/>
      <c r="D64" s="11"/>
      <c r="E64" s="16" t="s">
        <v>23</v>
      </c>
      <c r="F64" s="5"/>
      <c r="G64" s="7">
        <v>91</v>
      </c>
      <c r="H64" s="14" t="s">
        <v>64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65</v>
      </c>
      <c r="D65" s="11"/>
      <c r="E65" s="5"/>
      <c r="F65" s="4">
        <v>-84</v>
      </c>
      <c r="G65" s="10" t="str">
        <f>IF(C61=B60,B62,IF(C61=B62,B60,0))</f>
        <v>Лузянин Кирилл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Яковлев Роман</v>
      </c>
      <c r="C66" s="11"/>
      <c r="D66" s="11"/>
      <c r="E66" s="5"/>
      <c r="F66" s="5"/>
      <c r="G66" s="5"/>
      <c r="H66" s="7">
        <v>93</v>
      </c>
      <c r="I66" s="23" t="s">
        <v>57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61</v>
      </c>
      <c r="E67" s="5"/>
      <c r="F67" s="4">
        <v>-85</v>
      </c>
      <c r="G67" s="6" t="str">
        <f>IF(C65=B64,B66,IF(C65=B66,B64,0))</f>
        <v>Яковлев Роман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Давлетов Тимур</v>
      </c>
      <c r="C68" s="11"/>
      <c r="D68" s="5"/>
      <c r="E68" s="5"/>
      <c r="F68" s="5"/>
      <c r="G68" s="7">
        <v>92</v>
      </c>
      <c r="H68" s="21" t="s">
        <v>57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61</v>
      </c>
      <c r="D69" s="4">
        <v>-89</v>
      </c>
      <c r="E69" s="6" t="str">
        <f>IF(E63=D59,D67,IF(E63=D67,D59,0))</f>
        <v>Давлетов Тимур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Лузянин Кирилл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Халимонов Евгений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65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Мухамадеев Артур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Халимонов Евгений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RowColHeaders="0" showZeros="0" showOutlineSymbols="0" view="pageBreakPreview" zoomScaleNormal="82" zoomScaleSheetLayoutView="100" workbookViewId="0" topLeftCell="A1">
      <selection activeCell="D1" sqref="D1:R2"/>
    </sheetView>
  </sheetViews>
  <sheetFormatPr defaultColWidth="9.00390625" defaultRowHeight="13.5" customHeight="1"/>
  <cols>
    <col min="1" max="18" width="5.75390625" style="41" customWidth="1"/>
    <col min="19" max="16384" width="2.875" style="41" customWidth="1"/>
  </cols>
  <sheetData>
    <row r="1" spans="1:37" ht="13.5" customHeight="1">
      <c r="A1" s="38"/>
      <c r="B1" s="38"/>
      <c r="C1" s="38"/>
      <c r="D1" s="39" t="s">
        <v>33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3.5" customHeight="1">
      <c r="A2" s="38"/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4:37" ht="13.5" customHeight="1">
      <c r="D3" s="39" t="s">
        <v>119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4:37" ht="13.5" customHeight="1"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4:37" ht="13.5" customHeight="1">
      <c r="D5" s="42" t="s">
        <v>120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4:37" ht="13.5" customHeight="1"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9:37" ht="13.5" customHeight="1"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9:37" ht="13.5" customHeight="1" thickBot="1"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ht="13.5" customHeight="1">
      <c r="A9" s="43" t="s">
        <v>121</v>
      </c>
      <c r="B9" s="44"/>
      <c r="C9" s="44"/>
      <c r="D9" s="44"/>
      <c r="E9" s="44"/>
      <c r="F9" s="44"/>
      <c r="G9" s="44"/>
      <c r="H9" s="45"/>
      <c r="I9" s="46">
        <v>1</v>
      </c>
      <c r="J9" s="47"/>
      <c r="K9" s="47">
        <v>2</v>
      </c>
      <c r="L9" s="47"/>
      <c r="M9" s="47">
        <v>3</v>
      </c>
      <c r="N9" s="47"/>
      <c r="O9" s="47">
        <v>4</v>
      </c>
      <c r="P9" s="48"/>
      <c r="Q9" s="49" t="s">
        <v>122</v>
      </c>
      <c r="R9" s="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ht="13.5" customHeight="1" thickBot="1">
      <c r="A10" s="51"/>
      <c r="B10" s="52"/>
      <c r="C10" s="52"/>
      <c r="D10" s="52"/>
      <c r="E10" s="52"/>
      <c r="F10" s="52"/>
      <c r="G10" s="52"/>
      <c r="H10" s="53"/>
      <c r="I10" s="54"/>
      <c r="J10" s="55"/>
      <c r="K10" s="55"/>
      <c r="L10" s="55"/>
      <c r="M10" s="55"/>
      <c r="N10" s="55"/>
      <c r="O10" s="55"/>
      <c r="P10" s="56"/>
      <c r="Q10" s="57"/>
      <c r="R10" s="5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ht="13.5" customHeight="1">
      <c r="A11" s="59">
        <v>1</v>
      </c>
      <c r="B11" s="60" t="s">
        <v>110</v>
      </c>
      <c r="C11" s="60"/>
      <c r="D11" s="60"/>
      <c r="E11" s="60"/>
      <c r="F11" s="60"/>
      <c r="G11" s="60"/>
      <c r="H11" s="61"/>
      <c r="I11" s="62"/>
      <c r="J11" s="63"/>
      <c r="K11" s="64" t="s">
        <v>123</v>
      </c>
      <c r="L11" s="64"/>
      <c r="M11" s="64" t="s">
        <v>123</v>
      </c>
      <c r="N11" s="64"/>
      <c r="O11" s="64" t="s">
        <v>123</v>
      </c>
      <c r="P11" s="65"/>
      <c r="Q11" s="66" t="s">
        <v>124</v>
      </c>
      <c r="R11" s="6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ht="13.5" customHeight="1">
      <c r="A12" s="68"/>
      <c r="B12" s="69"/>
      <c r="C12" s="69"/>
      <c r="D12" s="69"/>
      <c r="E12" s="69"/>
      <c r="F12" s="69"/>
      <c r="G12" s="69"/>
      <c r="H12" s="70"/>
      <c r="I12" s="71"/>
      <c r="J12" s="72"/>
      <c r="K12" s="73"/>
      <c r="L12" s="73"/>
      <c r="M12" s="73"/>
      <c r="N12" s="73"/>
      <c r="O12" s="73"/>
      <c r="P12" s="74"/>
      <c r="Q12" s="75"/>
      <c r="R12" s="7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ht="13.5" customHeight="1">
      <c r="A13" s="77">
        <v>2</v>
      </c>
      <c r="B13" s="78" t="s">
        <v>115</v>
      </c>
      <c r="C13" s="78"/>
      <c r="D13" s="78"/>
      <c r="E13" s="78"/>
      <c r="F13" s="78"/>
      <c r="G13" s="78"/>
      <c r="H13" s="79"/>
      <c r="I13" s="80" t="s">
        <v>125</v>
      </c>
      <c r="J13" s="73"/>
      <c r="K13" s="72"/>
      <c r="L13" s="72"/>
      <c r="M13" s="73" t="s">
        <v>123</v>
      </c>
      <c r="N13" s="73"/>
      <c r="O13" s="73" t="s">
        <v>125</v>
      </c>
      <c r="P13" s="74"/>
      <c r="Q13" s="75" t="s">
        <v>123</v>
      </c>
      <c r="R13" s="7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3.5" customHeight="1">
      <c r="A14" s="68"/>
      <c r="B14" s="69"/>
      <c r="C14" s="69"/>
      <c r="D14" s="69"/>
      <c r="E14" s="69"/>
      <c r="F14" s="69"/>
      <c r="G14" s="69"/>
      <c r="H14" s="70"/>
      <c r="I14" s="80"/>
      <c r="J14" s="73"/>
      <c r="K14" s="72"/>
      <c r="L14" s="72"/>
      <c r="M14" s="73"/>
      <c r="N14" s="73"/>
      <c r="O14" s="73"/>
      <c r="P14" s="74"/>
      <c r="Q14" s="75"/>
      <c r="R14" s="7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3.5" customHeight="1">
      <c r="A15" s="77">
        <v>3</v>
      </c>
      <c r="B15" s="78" t="s">
        <v>116</v>
      </c>
      <c r="C15" s="78"/>
      <c r="D15" s="78"/>
      <c r="E15" s="78"/>
      <c r="F15" s="78"/>
      <c r="G15" s="78"/>
      <c r="H15" s="79"/>
      <c r="I15" s="80" t="s">
        <v>125</v>
      </c>
      <c r="J15" s="73"/>
      <c r="K15" s="73" t="s">
        <v>126</v>
      </c>
      <c r="L15" s="73"/>
      <c r="M15" s="72"/>
      <c r="N15" s="72"/>
      <c r="O15" s="73" t="s">
        <v>125</v>
      </c>
      <c r="P15" s="74"/>
      <c r="Q15" s="75" t="s">
        <v>127</v>
      </c>
      <c r="R15" s="7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3.5" customHeight="1">
      <c r="A16" s="68"/>
      <c r="B16" s="69"/>
      <c r="C16" s="69"/>
      <c r="D16" s="69"/>
      <c r="E16" s="69"/>
      <c r="F16" s="69"/>
      <c r="G16" s="69"/>
      <c r="H16" s="70"/>
      <c r="I16" s="80"/>
      <c r="J16" s="73"/>
      <c r="K16" s="73"/>
      <c r="L16" s="73"/>
      <c r="M16" s="72"/>
      <c r="N16" s="72"/>
      <c r="O16" s="73"/>
      <c r="P16" s="74"/>
      <c r="Q16" s="75"/>
      <c r="R16" s="7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3.5" customHeight="1">
      <c r="A17" s="77" t="s">
        <v>127</v>
      </c>
      <c r="B17" s="78" t="s">
        <v>128</v>
      </c>
      <c r="C17" s="78"/>
      <c r="D17" s="78"/>
      <c r="E17" s="78"/>
      <c r="F17" s="78"/>
      <c r="G17" s="78"/>
      <c r="H17" s="79"/>
      <c r="I17" s="80" t="s">
        <v>126</v>
      </c>
      <c r="J17" s="73"/>
      <c r="K17" s="73" t="s">
        <v>123</v>
      </c>
      <c r="L17" s="73"/>
      <c r="M17" s="73" t="s">
        <v>123</v>
      </c>
      <c r="N17" s="73"/>
      <c r="O17" s="72"/>
      <c r="P17" s="81"/>
      <c r="Q17" s="75" t="s">
        <v>126</v>
      </c>
      <c r="R17" s="7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3.5" customHeight="1" thickBot="1">
      <c r="A18" s="82"/>
      <c r="B18" s="83"/>
      <c r="C18" s="83"/>
      <c r="D18" s="83"/>
      <c r="E18" s="83"/>
      <c r="F18" s="83"/>
      <c r="G18" s="83"/>
      <c r="H18" s="84"/>
      <c r="I18" s="85"/>
      <c r="J18" s="86"/>
      <c r="K18" s="86"/>
      <c r="L18" s="86"/>
      <c r="M18" s="86"/>
      <c r="N18" s="86"/>
      <c r="O18" s="87"/>
      <c r="P18" s="88"/>
      <c r="Q18" s="89"/>
      <c r="R18" s="9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3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3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ht="13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ht="13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ht="13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13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3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ht="13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ht="13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ht="13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ht="13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ht="13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ht="13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ht="13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3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13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3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3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3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ht="13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ht="13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ht="13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ht="13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ht="13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ht="13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ht="13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ht="13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1:37" ht="13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1:37" ht="13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3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3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3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3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3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3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3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3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3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3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3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3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3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13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13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13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3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13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ht="13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3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ht="13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ht="13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ht="13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ht="13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ht="13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3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3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ht="13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ht="13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</sheetData>
  <sheetProtection sheet="1" objects="1" scenarios="1"/>
  <mergeCells count="38">
    <mergeCell ref="A9:A10"/>
    <mergeCell ref="B9:H10"/>
    <mergeCell ref="O9:P10"/>
    <mergeCell ref="A17:A18"/>
    <mergeCell ref="B11:H12"/>
    <mergeCell ref="B13:H14"/>
    <mergeCell ref="B15:H16"/>
    <mergeCell ref="B17:H18"/>
    <mergeCell ref="A13:A14"/>
    <mergeCell ref="A15:A16"/>
    <mergeCell ref="A11:A12"/>
    <mergeCell ref="O11:P12"/>
    <mergeCell ref="Q11:R12"/>
    <mergeCell ref="Q13:R14"/>
    <mergeCell ref="O13:P14"/>
    <mergeCell ref="Q17:R18"/>
    <mergeCell ref="M13:N14"/>
    <mergeCell ref="I13:J14"/>
    <mergeCell ref="Q15:R16"/>
    <mergeCell ref="O15:P16"/>
    <mergeCell ref="I17:J18"/>
    <mergeCell ref="K17:L18"/>
    <mergeCell ref="M17:N18"/>
    <mergeCell ref="O17:P18"/>
    <mergeCell ref="K13:L14"/>
    <mergeCell ref="I15:J16"/>
    <mergeCell ref="K15:L16"/>
    <mergeCell ref="M15:N16"/>
    <mergeCell ref="I11:J12"/>
    <mergeCell ref="M11:N12"/>
    <mergeCell ref="K9:L10"/>
    <mergeCell ref="M9:N10"/>
    <mergeCell ref="K11:L12"/>
    <mergeCell ref="D1:R2"/>
    <mergeCell ref="D3:R4"/>
    <mergeCell ref="D5:R6"/>
    <mergeCell ref="I9:J10"/>
    <mergeCell ref="Q9:R10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112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83</v>
      </c>
      <c r="B5" s="28">
        <v>1</v>
      </c>
      <c r="C5" s="26" t="str">
        <f>3!F20</f>
        <v>Закареев Али</v>
      </c>
      <c r="D5" s="25"/>
      <c r="E5" s="25"/>
      <c r="F5" s="25"/>
      <c r="G5" s="25"/>
      <c r="H5" s="25"/>
      <c r="I5" s="25"/>
    </row>
    <row r="6" spans="1:9" ht="18">
      <c r="A6" s="27" t="s">
        <v>107</v>
      </c>
      <c r="B6" s="28">
        <v>2</v>
      </c>
      <c r="C6" s="26" t="str">
        <f>3!F31</f>
        <v>Григорьев Руслан</v>
      </c>
      <c r="D6" s="25"/>
      <c r="E6" s="25"/>
      <c r="F6" s="25"/>
      <c r="G6" s="25"/>
      <c r="H6" s="25"/>
      <c r="I6" s="25"/>
    </row>
    <row r="7" spans="1:9" ht="18">
      <c r="A7" s="27" t="s">
        <v>108</v>
      </c>
      <c r="B7" s="28">
        <v>3</v>
      </c>
      <c r="C7" s="26" t="str">
        <f>3!G43</f>
        <v>Фоминых Илья</v>
      </c>
      <c r="D7" s="25"/>
      <c r="E7" s="25"/>
      <c r="F7" s="25"/>
      <c r="G7" s="25"/>
      <c r="H7" s="25"/>
      <c r="I7" s="25"/>
    </row>
    <row r="8" spans="1:9" ht="18">
      <c r="A8" s="27" t="s">
        <v>113</v>
      </c>
      <c r="B8" s="28">
        <v>4</v>
      </c>
      <c r="C8" s="26" t="str">
        <f>3!G51</f>
        <v>Мазитов Шамиль</v>
      </c>
      <c r="D8" s="25"/>
      <c r="E8" s="25"/>
      <c r="F8" s="25"/>
      <c r="G8" s="25"/>
      <c r="H8" s="25"/>
      <c r="I8" s="25"/>
    </row>
    <row r="9" spans="1:9" ht="18">
      <c r="A9" s="27" t="s">
        <v>114</v>
      </c>
      <c r="B9" s="28">
        <v>5</v>
      </c>
      <c r="C9" s="26" t="str">
        <f>3!C55</f>
        <v>Мингалиев Азиз</v>
      </c>
      <c r="D9" s="25"/>
      <c r="E9" s="25"/>
      <c r="F9" s="25"/>
      <c r="G9" s="25"/>
      <c r="H9" s="25"/>
      <c r="I9" s="25"/>
    </row>
    <row r="10" spans="1:9" ht="18">
      <c r="A10" s="27" t="s">
        <v>110</v>
      </c>
      <c r="B10" s="28">
        <v>6</v>
      </c>
      <c r="C10" s="26" t="str">
        <f>3!C57</f>
        <v>Бортко Вячеслав</v>
      </c>
      <c r="D10" s="25"/>
      <c r="E10" s="25"/>
      <c r="F10" s="25"/>
      <c r="G10" s="25"/>
      <c r="H10" s="25"/>
      <c r="I10" s="25"/>
    </row>
    <row r="11" spans="1:9" ht="18">
      <c r="A11" s="27" t="s">
        <v>115</v>
      </c>
      <c r="B11" s="28">
        <v>7</v>
      </c>
      <c r="C11" s="26" t="str">
        <f>3!C60</f>
        <v>Ибраев Эмиль</v>
      </c>
      <c r="D11" s="25"/>
      <c r="E11" s="25"/>
      <c r="F11" s="25"/>
      <c r="G11" s="25"/>
      <c r="H11" s="25"/>
      <c r="I11" s="25"/>
    </row>
    <row r="12" spans="1:9" ht="18">
      <c r="A12" s="27" t="s">
        <v>116</v>
      </c>
      <c r="B12" s="28">
        <v>8</v>
      </c>
      <c r="C12" s="26" t="str">
        <f>3!C62</f>
        <v>Валинуров Денис</v>
      </c>
      <c r="D12" s="25"/>
      <c r="E12" s="25"/>
      <c r="F12" s="25"/>
      <c r="G12" s="25"/>
      <c r="H12" s="25"/>
      <c r="I12" s="25"/>
    </row>
    <row r="13" spans="1:9" ht="18">
      <c r="A13" s="27" t="s">
        <v>117</v>
      </c>
      <c r="B13" s="28">
        <v>9</v>
      </c>
      <c r="C13" s="26" t="str">
        <f>3!G57</f>
        <v>Лазарев Игорь</v>
      </c>
      <c r="D13" s="25"/>
      <c r="E13" s="25"/>
      <c r="F13" s="25"/>
      <c r="G13" s="25"/>
      <c r="H13" s="25"/>
      <c r="I13" s="25"/>
    </row>
    <row r="14" spans="1:9" ht="18">
      <c r="A14" s="27" t="s">
        <v>118</v>
      </c>
      <c r="B14" s="28">
        <v>10</v>
      </c>
      <c r="C14" s="26" t="str">
        <f>3!G60</f>
        <v>Загидуллин Олег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3!G64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3!G66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3!D67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3!D70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3!G71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Сп3!A1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Сп3!A2</f>
        <v>1/16 финала Турнира "День народного единства"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Сп3!A3</f>
        <v>4 октября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Закареев Али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Ибраев Эмиль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Бортко Вячеслав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83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Валинуров Денис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Мазитов Шамиль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83</v>
      </c>
      <c r="G20" s="8"/>
      <c r="H20" s="8"/>
      <c r="I20" s="8"/>
    </row>
    <row r="21" spans="1:9" ht="12.75">
      <c r="A21" s="4">
        <v>3</v>
      </c>
      <c r="B21" s="6" t="str">
        <f>Сп3!A7</f>
        <v>Григорьев Руслан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108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Мингалиев Азиз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108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Лазарев Игорь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Загидуллин Олег</v>
      </c>
      <c r="C31" s="11"/>
      <c r="D31" s="11"/>
      <c r="E31" s="4">
        <v>-15</v>
      </c>
      <c r="F31" s="6" t="str">
        <f>IF(F20=E12,E28,IF(F20=E28,E12,0))</f>
        <v>Григорьев Руслан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107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107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Фоминых Илья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Мазитов Шамиль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117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Ибраев Эмиль</v>
      </c>
      <c r="C39" s="7">
        <v>20</v>
      </c>
      <c r="D39" s="36" t="s">
        <v>117</v>
      </c>
      <c r="E39" s="7">
        <v>26</v>
      </c>
      <c r="F39" s="36" t="s">
        <v>113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Лазарев Игорь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110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110</v>
      </c>
      <c r="E43" s="15"/>
      <c r="F43" s="7">
        <v>28</v>
      </c>
      <c r="G43" s="36" t="s">
        <v>107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Мингалиев Азиз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Фоминых Илья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114</v>
      </c>
      <c r="E47" s="7">
        <v>27</v>
      </c>
      <c r="F47" s="37" t="s">
        <v>107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Валинуров Денис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Загидуллин Олег</v>
      </c>
      <c r="C49" s="5"/>
      <c r="D49" s="7">
        <v>25</v>
      </c>
      <c r="E49" s="37" t="s">
        <v>116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118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116</v>
      </c>
      <c r="E51" s="15"/>
      <c r="F51" s="4">
        <v>-28</v>
      </c>
      <c r="G51" s="6" t="str">
        <f>IF(G43=F39,F47,IF(G43=F47,F39,0))</f>
        <v>Мазитов Шамиль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Бортко Вячеслав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Мингалиев Азиз</v>
      </c>
      <c r="C54" s="5"/>
      <c r="D54" s="4">
        <v>-20</v>
      </c>
      <c r="E54" s="6" t="str">
        <f>IF(D39=C38,C40,IF(D39=C40,C38,0))</f>
        <v>Лазарев Игорь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110</v>
      </c>
      <c r="D55" s="5"/>
      <c r="E55" s="7">
        <v>31</v>
      </c>
      <c r="F55" s="8" t="s">
        <v>115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Бортко Вячеслав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Бортко Вячеслав</v>
      </c>
      <c r="D57" s="5"/>
      <c r="E57" s="5"/>
      <c r="F57" s="7">
        <v>33</v>
      </c>
      <c r="G57" s="8" t="s">
        <v>115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Ибраев Эмиль</v>
      </c>
      <c r="C59" s="5"/>
      <c r="D59" s="5"/>
      <c r="E59" s="7">
        <v>32</v>
      </c>
      <c r="F59" s="12" t="s">
        <v>118</v>
      </c>
      <c r="G59" s="20"/>
      <c r="H59" s="5"/>
      <c r="I59" s="5"/>
    </row>
    <row r="60" spans="1:9" ht="12.75">
      <c r="A60" s="5"/>
      <c r="B60" s="7">
        <v>30</v>
      </c>
      <c r="C60" s="8" t="s">
        <v>117</v>
      </c>
      <c r="D60" s="4">
        <v>-23</v>
      </c>
      <c r="E60" s="10" t="str">
        <f>IF(D51=C50,C52,IF(D51=C52,C50,0))</f>
        <v>Загидуллин Олег</v>
      </c>
      <c r="F60" s="4">
        <v>-33</v>
      </c>
      <c r="G60" s="6" t="str">
        <f>IF(G57=F55,F59,IF(G57=F59,F55,0))</f>
        <v>Загидуллин Олег</v>
      </c>
      <c r="H60" s="14"/>
      <c r="I60" s="14"/>
    </row>
    <row r="61" spans="1:9" ht="12.75">
      <c r="A61" s="4">
        <v>-25</v>
      </c>
      <c r="B61" s="10" t="str">
        <f>IF(E49=D47,D51,IF(E49=D51,D47,0))</f>
        <v>Валинуров Денис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Валинуров Денис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93</v>
      </c>
      <c r="B5" s="28">
        <v>1</v>
      </c>
      <c r="C5" s="26" t="str">
        <f>2!F20</f>
        <v>Расулев Азат</v>
      </c>
      <c r="D5" s="25"/>
      <c r="E5" s="25"/>
      <c r="F5" s="25"/>
      <c r="G5" s="25"/>
      <c r="H5" s="25"/>
      <c r="I5" s="25"/>
    </row>
    <row r="6" spans="1:9" ht="18">
      <c r="A6" s="27" t="s">
        <v>94</v>
      </c>
      <c r="B6" s="28">
        <v>2</v>
      </c>
      <c r="C6" s="26" t="str">
        <f>2!F31</f>
        <v>Ямалетдинов Азамат</v>
      </c>
      <c r="D6" s="25"/>
      <c r="E6" s="25"/>
      <c r="F6" s="25"/>
      <c r="G6" s="25"/>
      <c r="H6" s="25"/>
      <c r="I6" s="25"/>
    </row>
    <row r="7" spans="1:9" ht="18">
      <c r="A7" s="27" t="s">
        <v>83</v>
      </c>
      <c r="B7" s="28">
        <v>3</v>
      </c>
      <c r="C7" s="26" t="str">
        <f>2!G43</f>
        <v>Нестеренко Георгий</v>
      </c>
      <c r="D7" s="25"/>
      <c r="E7" s="25"/>
      <c r="F7" s="25"/>
      <c r="G7" s="25"/>
      <c r="H7" s="25"/>
      <c r="I7" s="25"/>
    </row>
    <row r="8" spans="1:9" ht="18">
      <c r="A8" s="27" t="s">
        <v>105</v>
      </c>
      <c r="B8" s="28">
        <v>4</v>
      </c>
      <c r="C8" s="26" t="str">
        <f>2!G51</f>
        <v>Закареев Али</v>
      </c>
      <c r="D8" s="25"/>
      <c r="E8" s="25"/>
      <c r="F8" s="25"/>
      <c r="G8" s="25"/>
      <c r="H8" s="25"/>
      <c r="I8" s="25"/>
    </row>
    <row r="9" spans="1:9" ht="18">
      <c r="A9" s="27" t="s">
        <v>106</v>
      </c>
      <c r="B9" s="28">
        <v>5</v>
      </c>
      <c r="C9" s="26" t="str">
        <f>2!C55</f>
        <v>Зарипова Эльвина</v>
      </c>
      <c r="D9" s="25"/>
      <c r="E9" s="25"/>
      <c r="F9" s="25"/>
      <c r="G9" s="25"/>
      <c r="H9" s="25"/>
      <c r="I9" s="25"/>
    </row>
    <row r="10" spans="1:9" ht="18">
      <c r="A10" s="27" t="s">
        <v>107</v>
      </c>
      <c r="B10" s="28">
        <v>6</v>
      </c>
      <c r="C10" s="26" t="str">
        <f>2!C57</f>
        <v>Грошев Юрий</v>
      </c>
      <c r="D10" s="25"/>
      <c r="E10" s="25"/>
      <c r="F10" s="25"/>
      <c r="G10" s="25"/>
      <c r="H10" s="25"/>
      <c r="I10" s="25"/>
    </row>
    <row r="11" spans="1:9" ht="18">
      <c r="A11" s="27" t="s">
        <v>108</v>
      </c>
      <c r="B11" s="28">
        <v>7</v>
      </c>
      <c r="C11" s="26" t="str">
        <f>2!C60</f>
        <v>Ларионов Дмитрий</v>
      </c>
      <c r="D11" s="25"/>
      <c r="E11" s="25"/>
      <c r="F11" s="25"/>
      <c r="G11" s="25"/>
      <c r="H11" s="25"/>
      <c r="I11" s="25"/>
    </row>
    <row r="12" spans="1:9" ht="18">
      <c r="A12" s="27" t="s">
        <v>109</v>
      </c>
      <c r="B12" s="28">
        <v>8</v>
      </c>
      <c r="C12" s="26" t="str">
        <f>2!C62</f>
        <v>Фоминых Илья</v>
      </c>
      <c r="D12" s="25"/>
      <c r="E12" s="25"/>
      <c r="F12" s="25"/>
      <c r="G12" s="25"/>
      <c r="H12" s="25"/>
      <c r="I12" s="25"/>
    </row>
    <row r="13" spans="1:9" ht="18">
      <c r="A13" s="27" t="s">
        <v>110</v>
      </c>
      <c r="B13" s="28">
        <v>9</v>
      </c>
      <c r="C13" s="26" t="str">
        <f>2!G57</f>
        <v>Мингалиев Азиз</v>
      </c>
      <c r="D13" s="25"/>
      <c r="E13" s="25"/>
      <c r="F13" s="25"/>
      <c r="G13" s="25"/>
      <c r="H13" s="25"/>
      <c r="I13" s="25"/>
    </row>
    <row r="14" spans="1:9" ht="18">
      <c r="A14" s="27" t="s">
        <v>95</v>
      </c>
      <c r="B14" s="28">
        <v>10</v>
      </c>
      <c r="C14" s="26" t="str">
        <f>2!G60</f>
        <v>Григорьев Руслан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2!G64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2!G66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2!D67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2!D70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2!G69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2!G71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Сп2!A1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Сп2!A2</f>
        <v>1/8 финала Турнира "День народного единства"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Сп2!A3</f>
        <v>10 октября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Ямалетдинов Азамат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Мингалиев Азиз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Сп2!A12</f>
        <v>Зарипова Эльвина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93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Грошев Юрий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Ларионов Дмитрий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95</v>
      </c>
      <c r="G20" s="8"/>
      <c r="H20" s="8"/>
      <c r="I20" s="8"/>
    </row>
    <row r="21" spans="1:9" ht="12.75">
      <c r="A21" s="4">
        <v>3</v>
      </c>
      <c r="B21" s="6" t="str">
        <f>Сп2!A7</f>
        <v>Закареев Али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83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83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Фоминых Илья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95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Григорьев Руслан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Расулев Азат</v>
      </c>
      <c r="C31" s="11"/>
      <c r="D31" s="11"/>
      <c r="E31" s="4">
        <v>-15</v>
      </c>
      <c r="F31" s="6" t="str">
        <f>IF(F20=E12,E28,IF(F20=E28,E12,0))</f>
        <v>Ямалетдинов Азамат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95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Сп2!A19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Нестеренко Георгий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Грошев Юрий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110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Мингалиев Азиз</v>
      </c>
      <c r="C39" s="7">
        <v>20</v>
      </c>
      <c r="D39" s="36" t="s">
        <v>94</v>
      </c>
      <c r="E39" s="7">
        <v>26</v>
      </c>
      <c r="F39" s="36" t="s">
        <v>94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Нестеренко Георгий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94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107</v>
      </c>
      <c r="E43" s="15"/>
      <c r="F43" s="7">
        <v>28</v>
      </c>
      <c r="G43" s="36" t="s">
        <v>94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Фоминых Илья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Закареев Али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105</v>
      </c>
      <c r="E47" s="7">
        <v>27</v>
      </c>
      <c r="F47" s="37" t="s">
        <v>83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Ларионов Дмитрий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Григорьев Руслан</v>
      </c>
      <c r="C49" s="5"/>
      <c r="D49" s="7">
        <v>25</v>
      </c>
      <c r="E49" s="37" t="s">
        <v>109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108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109</v>
      </c>
      <c r="E51" s="15"/>
      <c r="F51" s="4">
        <v>-28</v>
      </c>
      <c r="G51" s="6" t="str">
        <f>IF(G43=F39,F47,IF(G43=F47,F39,0))</f>
        <v>Закареев Али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Зарипова Эльвина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Грошев Юрий</v>
      </c>
      <c r="C54" s="5"/>
      <c r="D54" s="4">
        <v>-20</v>
      </c>
      <c r="E54" s="6" t="str">
        <f>IF(D39=C38,C40,IF(D39=C40,C38,0))</f>
        <v>Мингалиев Азиз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109</v>
      </c>
      <c r="D55" s="5"/>
      <c r="E55" s="7">
        <v>31</v>
      </c>
      <c r="F55" s="8" t="s">
        <v>110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Зарипова Эльвина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Грошев Юрий</v>
      </c>
      <c r="D57" s="5"/>
      <c r="E57" s="5"/>
      <c r="F57" s="7">
        <v>33</v>
      </c>
      <c r="G57" s="8" t="s">
        <v>110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Фоминых Илья</v>
      </c>
      <c r="C59" s="5"/>
      <c r="D59" s="5"/>
      <c r="E59" s="7">
        <v>32</v>
      </c>
      <c r="F59" s="12" t="s">
        <v>108</v>
      </c>
      <c r="G59" s="20"/>
      <c r="H59" s="5"/>
      <c r="I59" s="5"/>
    </row>
    <row r="60" spans="1:9" ht="12.75">
      <c r="A60" s="5"/>
      <c r="B60" s="7">
        <v>30</v>
      </c>
      <c r="C60" s="8" t="s">
        <v>105</v>
      </c>
      <c r="D60" s="4">
        <v>-23</v>
      </c>
      <c r="E60" s="10" t="str">
        <f>IF(D51=C50,C52,IF(D51=C52,C50,0))</f>
        <v>Григорьев Руслан</v>
      </c>
      <c r="F60" s="4">
        <v>-33</v>
      </c>
      <c r="G60" s="6" t="str">
        <f>IF(G57=F55,F59,IF(G57=F59,F55,0))</f>
        <v>Григорьев Руслан</v>
      </c>
      <c r="H60" s="14"/>
      <c r="I60" s="14"/>
    </row>
    <row r="61" spans="1:9" ht="12.75">
      <c r="A61" s="4">
        <v>-25</v>
      </c>
      <c r="B61" s="10" t="str">
        <f>IF(E49=D47,D51,IF(E49=D51,D47,0))</f>
        <v>Ларионов Дмитрий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Фоминых Илья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87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88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61</v>
      </c>
      <c r="B5" s="28">
        <v>1</v>
      </c>
      <c r="C5" s="26" t="str">
        <f>1стр1!G36</f>
        <v>Пояркова Екатерина</v>
      </c>
      <c r="D5" s="25"/>
      <c r="E5" s="25"/>
      <c r="F5" s="25"/>
      <c r="G5" s="25"/>
      <c r="H5" s="25"/>
      <c r="I5" s="25"/>
    </row>
    <row r="6" spans="1:9" ht="18">
      <c r="A6" s="27" t="s">
        <v>76</v>
      </c>
      <c r="B6" s="28">
        <v>2</v>
      </c>
      <c r="C6" s="26" t="str">
        <f>1стр1!G56</f>
        <v>Печенкин Станислав</v>
      </c>
      <c r="D6" s="25"/>
      <c r="E6" s="25"/>
      <c r="F6" s="25"/>
      <c r="G6" s="25"/>
      <c r="H6" s="25"/>
      <c r="I6" s="25"/>
    </row>
    <row r="7" spans="1:9" ht="18">
      <c r="A7" s="27" t="s">
        <v>89</v>
      </c>
      <c r="B7" s="28">
        <v>3</v>
      </c>
      <c r="C7" s="26" t="str">
        <f>1стр2!I22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74</v>
      </c>
      <c r="B8" s="28">
        <v>4</v>
      </c>
      <c r="C8" s="26" t="str">
        <f>1стр2!I32</f>
        <v>Прокофьев Михаил</v>
      </c>
      <c r="D8" s="25"/>
      <c r="E8" s="25"/>
      <c r="F8" s="25"/>
      <c r="G8" s="25"/>
      <c r="H8" s="25"/>
      <c r="I8" s="25"/>
    </row>
    <row r="9" spans="1:9" ht="18">
      <c r="A9" s="27" t="s">
        <v>90</v>
      </c>
      <c r="B9" s="28">
        <v>5</v>
      </c>
      <c r="C9" s="26" t="str">
        <f>1стр1!G63</f>
        <v>Пешева Анна</v>
      </c>
      <c r="D9" s="25"/>
      <c r="E9" s="25"/>
      <c r="F9" s="25"/>
      <c r="G9" s="25"/>
      <c r="H9" s="25"/>
      <c r="I9" s="25"/>
    </row>
    <row r="10" spans="1:9" ht="18">
      <c r="A10" s="27" t="s">
        <v>91</v>
      </c>
      <c r="B10" s="28">
        <v>6</v>
      </c>
      <c r="C10" s="26" t="str">
        <f>1стр1!G65</f>
        <v>Мухамадеев Артур</v>
      </c>
      <c r="D10" s="25"/>
      <c r="E10" s="25"/>
      <c r="F10" s="25"/>
      <c r="G10" s="25"/>
      <c r="H10" s="25"/>
      <c r="I10" s="25"/>
    </row>
    <row r="11" spans="1:9" ht="18">
      <c r="A11" s="27" t="s">
        <v>63</v>
      </c>
      <c r="B11" s="28">
        <v>7</v>
      </c>
      <c r="C11" s="26" t="str">
        <f>1стр1!G68</f>
        <v>Давлетов Тимур</v>
      </c>
      <c r="D11" s="25"/>
      <c r="E11" s="25"/>
      <c r="F11" s="25"/>
      <c r="G11" s="25"/>
      <c r="H11" s="25"/>
      <c r="I11" s="25"/>
    </row>
    <row r="12" spans="1:9" ht="18">
      <c r="A12" s="27" t="s">
        <v>92</v>
      </c>
      <c r="B12" s="28">
        <v>8</v>
      </c>
      <c r="C12" s="26" t="str">
        <f>1стр1!G70</f>
        <v>Рахматуллин Равиль</v>
      </c>
      <c r="D12" s="25"/>
      <c r="E12" s="25"/>
      <c r="F12" s="25"/>
      <c r="G12" s="25"/>
      <c r="H12" s="25"/>
      <c r="I12" s="25"/>
    </row>
    <row r="13" spans="1:9" ht="18">
      <c r="A13" s="27" t="s">
        <v>83</v>
      </c>
      <c r="B13" s="28">
        <v>9</v>
      </c>
      <c r="C13" s="26" t="str">
        <f>1стр1!D72</f>
        <v>Бикбулатов Ильдар</v>
      </c>
      <c r="D13" s="25"/>
      <c r="E13" s="25"/>
      <c r="F13" s="25"/>
      <c r="G13" s="25"/>
      <c r="H13" s="25"/>
      <c r="I13" s="25"/>
    </row>
    <row r="14" spans="1:9" ht="18">
      <c r="A14" s="27" t="s">
        <v>93</v>
      </c>
      <c r="B14" s="28">
        <v>10</v>
      </c>
      <c r="C14" s="26" t="str">
        <f>1стр1!D75</f>
        <v>Хенкин Игорь</v>
      </c>
      <c r="D14" s="25"/>
      <c r="E14" s="25"/>
      <c r="F14" s="25"/>
      <c r="G14" s="25"/>
      <c r="H14" s="25"/>
      <c r="I14" s="25"/>
    </row>
    <row r="15" spans="1:9" ht="18">
      <c r="A15" s="27" t="s">
        <v>65</v>
      </c>
      <c r="B15" s="28">
        <v>11</v>
      </c>
      <c r="C15" s="26" t="str">
        <f>1стр1!G73</f>
        <v>Закареев Али</v>
      </c>
      <c r="D15" s="25"/>
      <c r="E15" s="25"/>
      <c r="F15" s="25"/>
      <c r="G15" s="25"/>
      <c r="H15" s="25"/>
      <c r="I15" s="25"/>
    </row>
    <row r="16" spans="1:9" ht="18">
      <c r="A16" s="27" t="s">
        <v>84</v>
      </c>
      <c r="B16" s="28">
        <v>12</v>
      </c>
      <c r="C16" s="26" t="str">
        <f>1стр1!G75</f>
        <v>Ямалетдинов Азамат</v>
      </c>
      <c r="D16" s="25"/>
      <c r="E16" s="25"/>
      <c r="F16" s="25"/>
      <c r="G16" s="25"/>
      <c r="H16" s="25"/>
      <c r="I16" s="25"/>
    </row>
    <row r="17" spans="1:9" ht="18">
      <c r="A17" s="27" t="s">
        <v>94</v>
      </c>
      <c r="B17" s="28">
        <v>13</v>
      </c>
      <c r="C17" s="26" t="str">
        <f>1стр2!I40</f>
        <v>Усков Сергей</v>
      </c>
      <c r="D17" s="25"/>
      <c r="E17" s="25"/>
      <c r="F17" s="25"/>
      <c r="G17" s="25"/>
      <c r="H17" s="25"/>
      <c r="I17" s="25"/>
    </row>
    <row r="18" spans="1:9" ht="18">
      <c r="A18" s="27" t="s">
        <v>95</v>
      </c>
      <c r="B18" s="28">
        <v>14</v>
      </c>
      <c r="C18" s="26" t="str">
        <f>1стр2!I44</f>
        <v>Нестеренко Георгий</v>
      </c>
      <c r="D18" s="25"/>
      <c r="E18" s="25"/>
      <c r="F18" s="25"/>
      <c r="G18" s="25"/>
      <c r="H18" s="25"/>
      <c r="I18" s="25"/>
    </row>
    <row r="19" spans="1:9" ht="18">
      <c r="A19" s="27" t="s">
        <v>85</v>
      </c>
      <c r="B19" s="28">
        <v>15</v>
      </c>
      <c r="C19" s="26" t="str">
        <f>1стр2!I46</f>
        <v>Семенов Константин</v>
      </c>
      <c r="D19" s="25"/>
      <c r="E19" s="25"/>
      <c r="F19" s="25"/>
      <c r="G19" s="25"/>
      <c r="H19" s="25"/>
      <c r="I19" s="25"/>
    </row>
    <row r="20" spans="1:9" ht="18">
      <c r="A20" s="27" t="s">
        <v>96</v>
      </c>
      <c r="B20" s="28">
        <v>16</v>
      </c>
      <c r="C20" s="26" t="str">
        <f>1стр2!I48</f>
        <v>Мухамадиев Наиль</v>
      </c>
      <c r="D20" s="25"/>
      <c r="E20" s="25"/>
      <c r="F20" s="25"/>
      <c r="G20" s="25"/>
      <c r="H20" s="25"/>
      <c r="I20" s="25"/>
    </row>
    <row r="21" spans="1:9" ht="18">
      <c r="A21" s="27" t="s">
        <v>97</v>
      </c>
      <c r="B21" s="28">
        <v>17</v>
      </c>
      <c r="C21" s="26" t="str">
        <f>1стр2!E44</f>
        <v>Ишметов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98</v>
      </c>
      <c r="B22" s="28">
        <v>18</v>
      </c>
      <c r="C22" s="26" t="str">
        <f>1стр2!E50</f>
        <v>Толкачев Иван</v>
      </c>
      <c r="D22" s="25"/>
      <c r="E22" s="25"/>
      <c r="F22" s="25"/>
      <c r="G22" s="25"/>
      <c r="H22" s="25"/>
      <c r="I22" s="25"/>
    </row>
    <row r="23" spans="1:9" ht="18">
      <c r="A23" s="27" t="s">
        <v>99</v>
      </c>
      <c r="B23" s="28">
        <v>19</v>
      </c>
      <c r="C23" s="26" t="str">
        <f>1стр2!E53</f>
        <v>Набиуллин Дамир</v>
      </c>
      <c r="D23" s="25"/>
      <c r="E23" s="25"/>
      <c r="F23" s="25"/>
      <c r="G23" s="25"/>
      <c r="H23" s="25"/>
      <c r="I23" s="25"/>
    </row>
    <row r="24" spans="1:9" ht="18">
      <c r="A24" s="27" t="s">
        <v>100</v>
      </c>
      <c r="B24" s="28">
        <v>20</v>
      </c>
      <c r="C24" s="26" t="str">
        <f>1стр2!E55</f>
        <v>Коновалов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101</v>
      </c>
      <c r="B25" s="28">
        <v>21</v>
      </c>
      <c r="C25" s="26" t="str">
        <f>1стр2!I53</f>
        <v>Расулев Азат</v>
      </c>
      <c r="D25" s="25"/>
      <c r="E25" s="25"/>
      <c r="F25" s="25"/>
      <c r="G25" s="25"/>
      <c r="H25" s="25"/>
      <c r="I25" s="25"/>
    </row>
    <row r="26" spans="1:9" ht="18">
      <c r="A26" s="27" t="s">
        <v>102</v>
      </c>
      <c r="B26" s="28">
        <v>22</v>
      </c>
      <c r="C26" s="26" t="str">
        <f>1стр2!I57</f>
        <v>Зайд Владимир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1стр2!I59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1/4 финала Турнира "День народного единства"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17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Давлетов Тимур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Пояркова Екатерина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Набиуллин Дамир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97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Закареев Али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92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Мухамадиев Наиль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Толкачев Иван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90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Пешева Анна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101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Ишметов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Нестеренко Георгий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Зайд Владимир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Барышев Сергей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97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Усков Сергей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89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Хенкин Игорь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Расулев Азат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Мухамадеев Артур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Печенкин Станислав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91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Бикбулатов Ильдар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102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Семенов Константин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93</v>
      </c>
      <c r="E56" s="11"/>
      <c r="F56" s="18">
        <v>-31</v>
      </c>
      <c r="G56" s="6" t="str">
        <f>IF(G36=F20,F52,IF(G36=F52,F20,0))</f>
        <v>Печенкин Станислав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Ямалетдинов Азамат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Рахматуллин Равиль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85</v>
      </c>
      <c r="D62" s="11"/>
      <c r="E62" s="4">
        <v>-58</v>
      </c>
      <c r="F62" s="6" t="str">
        <f>IF(1стр2!H14=1стр2!G10,1стр2!G18,IF(1стр2!H14=1стр2!G18,1стр2!G10,0))</f>
        <v>Пешева Анна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Коновалов Александр</v>
      </c>
      <c r="C63" s="11"/>
      <c r="D63" s="11"/>
      <c r="E63" s="5"/>
      <c r="F63" s="7">
        <v>61</v>
      </c>
      <c r="G63" s="8" t="s">
        <v>101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76</v>
      </c>
      <c r="E64" s="4">
        <v>-59</v>
      </c>
      <c r="F64" s="10" t="str">
        <f>IF(1стр2!H30=1стр2!G26,1стр2!G34,IF(1стр2!H30=1стр2!G34,1стр2!G26,0))</f>
        <v>Мухамадеев Артур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Мухамадеев Артур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76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Прокофьев Михаил</v>
      </c>
      <c r="C67" s="5"/>
      <c r="D67" s="5"/>
      <c r="E67" s="4">
        <v>-56</v>
      </c>
      <c r="F67" s="6" t="str">
        <f>IF(1стр2!G10=1стр2!F6,1стр2!F14,IF(1стр2!G10=1стр2!F14,1стр2!F6,0))</f>
        <v>Рахматуллин Равиль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Закареев Али</v>
      </c>
      <c r="C69" s="5"/>
      <c r="D69" s="5"/>
      <c r="E69" s="4">
        <v>-57</v>
      </c>
      <c r="F69" s="10" t="str">
        <f>IF(1стр2!G26=1стр2!F22,1стр2!F30,IF(1стр2!G26=1стр2!F30,1стр2!F22,0))</f>
        <v>Давлетов Тимур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91</v>
      </c>
      <c r="D70" s="5"/>
      <c r="E70" s="5"/>
      <c r="F70" s="4">
        <v>-62</v>
      </c>
      <c r="G70" s="6" t="str">
        <f>IF(G68=F67,F69,IF(G68=F69,F67,0))</f>
        <v>Рахматуллин Равиль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Бикбулатов Ильдар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91</v>
      </c>
      <c r="E72" s="4">
        <v>-63</v>
      </c>
      <c r="F72" s="6" t="str">
        <f>IF(C70=B69,B71,IF(C70=B71,B69,0))</f>
        <v>Закареев Али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Хенкин Игорь</v>
      </c>
      <c r="C73" s="11"/>
      <c r="D73" s="17" t="s">
        <v>6</v>
      </c>
      <c r="E73" s="5"/>
      <c r="F73" s="7">
        <v>66</v>
      </c>
      <c r="G73" s="8" t="s">
        <v>83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99</v>
      </c>
      <c r="D74" s="20"/>
      <c r="E74" s="4">
        <v>-64</v>
      </c>
      <c r="F74" s="10" t="str">
        <f>IF(C74=B73,B75,IF(C74=B75,B73,0))</f>
        <v>Ямалетдинов Азамат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Ямалетдинов Азамат</v>
      </c>
      <c r="C75" s="4">
        <v>-65</v>
      </c>
      <c r="D75" s="6" t="str">
        <f>IF(D72=C70,C74,IF(D72=C74,C70,0))</f>
        <v>Хенкин Игорь</v>
      </c>
      <c r="E75" s="5"/>
      <c r="F75" s="4">
        <v>-66</v>
      </c>
      <c r="G75" s="6" t="str">
        <f>IF(G73=F72,F74,IF(G73=F74,F72,0))</f>
        <v>Ямалетдинов Азамат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1/4 финала Турнира "День народного единства"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17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Закареев Али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Набиуллин Дамир</v>
      </c>
      <c r="C6" s="7">
        <v>40</v>
      </c>
      <c r="D6" s="14" t="s">
        <v>85</v>
      </c>
      <c r="E6" s="7">
        <v>52</v>
      </c>
      <c r="F6" s="14" t="s">
        <v>85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Рахматуллин Равиль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85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63</v>
      </c>
      <c r="E10" s="15"/>
      <c r="F10" s="7">
        <v>56</v>
      </c>
      <c r="G10" s="14" t="s">
        <v>101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Семенов Константин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Пешева Анна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Ишметов Александр</v>
      </c>
      <c r="C14" s="7">
        <v>42</v>
      </c>
      <c r="D14" s="14" t="s">
        <v>91</v>
      </c>
      <c r="E14" s="7">
        <v>53</v>
      </c>
      <c r="F14" s="21" t="s">
        <v>101</v>
      </c>
      <c r="G14" s="7">
        <v>58</v>
      </c>
      <c r="H14" s="14" t="s">
        <v>76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Бикбулатов Ильдар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Зайд Владимир</v>
      </c>
      <c r="C16" s="5"/>
      <c r="D16" s="7">
        <v>49</v>
      </c>
      <c r="E16" s="21" t="s">
        <v>91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89</v>
      </c>
      <c r="E18" s="15"/>
      <c r="F18" s="4">
        <v>-30</v>
      </c>
      <c r="G18" s="10" t="str">
        <f>IF(1стр1!F52=1стр1!E44,1стр1!E60,IF(1стр1!F52=1стр1!E60,1стр1!E44,0))</f>
        <v>Прокофьев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Усков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Хенкин Игорь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Расулев Азат</v>
      </c>
      <c r="C22" s="7">
        <v>44</v>
      </c>
      <c r="D22" s="14" t="s">
        <v>94</v>
      </c>
      <c r="E22" s="7">
        <v>54</v>
      </c>
      <c r="F22" s="14" t="s">
        <v>65</v>
      </c>
      <c r="G22" s="15"/>
      <c r="H22" s="7">
        <v>60</v>
      </c>
      <c r="I22" s="24" t="s">
        <v>74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Нестеренко Георгий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Мухамадеев Артур</v>
      </c>
      <c r="C24" s="5"/>
      <c r="D24" s="7">
        <v>50</v>
      </c>
      <c r="E24" s="21" t="s">
        <v>65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65</v>
      </c>
      <c r="E26" s="15"/>
      <c r="F26" s="7">
        <v>57</v>
      </c>
      <c r="G26" s="14" t="s">
        <v>65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Толкачев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Ямалетдинов Азамат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92</v>
      </c>
      <c r="E30" s="7">
        <v>55</v>
      </c>
      <c r="F30" s="21" t="s">
        <v>61</v>
      </c>
      <c r="G30" s="7">
        <v>59</v>
      </c>
      <c r="H30" s="21" t="s">
        <v>74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Мухамадиев Наиль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Коновалов Александр</v>
      </c>
      <c r="C32" s="5"/>
      <c r="D32" s="7">
        <v>51</v>
      </c>
      <c r="E32" s="21" t="s">
        <v>61</v>
      </c>
      <c r="F32" s="5"/>
      <c r="G32" s="11"/>
      <c r="H32" s="4">
        <v>-60</v>
      </c>
      <c r="I32" s="6" t="str">
        <f>IF(I22=H14,H30,IF(I22=H30,H14,0))</f>
        <v>Прокофьев Михаил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61</v>
      </c>
      <c r="E34" s="15"/>
      <c r="F34" s="4">
        <v>-29</v>
      </c>
      <c r="G34" s="10" t="str">
        <f>IF(1стр1!F20=1стр1!E12,1стр1!E28,IF(1стр1!F20=1стр1!E28,1стр1!E12,0))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Давлетов Тимур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Набиуллин Дамир</v>
      </c>
      <c r="C37" s="5"/>
      <c r="D37" s="5"/>
      <c r="E37" s="5"/>
      <c r="F37" s="4">
        <v>-48</v>
      </c>
      <c r="G37" s="6" t="str">
        <f>IF(E8=D6,D10,IF(E8=D10,D6,0))</f>
        <v>Семенов Константин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96</v>
      </c>
      <c r="D38" s="5"/>
      <c r="E38" s="5"/>
      <c r="F38" s="5"/>
      <c r="G38" s="7">
        <v>67</v>
      </c>
      <c r="H38" s="14" t="s">
        <v>89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Усков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84</v>
      </c>
      <c r="E40" s="5"/>
      <c r="F40" s="5"/>
      <c r="G40" s="5"/>
      <c r="H40" s="7">
        <v>69</v>
      </c>
      <c r="I40" s="23" t="s">
        <v>89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Ишметов Александр</v>
      </c>
      <c r="C41" s="11"/>
      <c r="D41" s="11"/>
      <c r="E41" s="5"/>
      <c r="F41" s="4">
        <v>-50</v>
      </c>
      <c r="G41" s="6" t="str">
        <f>IF(E24=D22,D26,IF(E24=D26,D22,0))</f>
        <v>Нестеренко Георгий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84</v>
      </c>
      <c r="D42" s="11"/>
      <c r="E42" s="5"/>
      <c r="F42" s="5"/>
      <c r="G42" s="7">
        <v>68</v>
      </c>
      <c r="H42" s="21" t="s">
        <v>94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Зайд Владимир</v>
      </c>
      <c r="C43" s="5"/>
      <c r="D43" s="11"/>
      <c r="E43" s="5"/>
      <c r="F43" s="4">
        <v>-51</v>
      </c>
      <c r="G43" s="10" t="str">
        <f>IF(E32=D30,D34,IF(E32=D34,D30,0))</f>
        <v>Мухамадиев Наиль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84</v>
      </c>
      <c r="F44" s="5"/>
      <c r="G44" s="5"/>
      <c r="H44" s="4">
        <v>-69</v>
      </c>
      <c r="I44" s="6" t="str">
        <f>IF(I40=H38,H42,IF(I40=H42,H38,0))</f>
        <v>Нестеренко Георгий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Расулев Азат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Семенов Константин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90</v>
      </c>
      <c r="D46" s="11"/>
      <c r="E46" s="5"/>
      <c r="F46" s="5"/>
      <c r="G46" s="5"/>
      <c r="H46" s="7">
        <v>70</v>
      </c>
      <c r="I46" s="24" t="s">
        <v>63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Толкачев Иван</v>
      </c>
      <c r="C47" s="11"/>
      <c r="D47" s="11"/>
      <c r="E47" s="5"/>
      <c r="F47" s="5"/>
      <c r="G47" s="4">
        <v>-68</v>
      </c>
      <c r="H47" s="10" t="str">
        <f>IF(H42=G41,G43,IF(H42=G43,G41,0))</f>
        <v>Мухамадиев Наиль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90</v>
      </c>
      <c r="E48" s="5"/>
      <c r="F48" s="5"/>
      <c r="G48" s="5"/>
      <c r="H48" s="4">
        <v>-70</v>
      </c>
      <c r="I48" s="6" t="str">
        <f>IF(I46=H45,H47,IF(I46=H47,H45,0))</f>
        <v>Мухамадиев Наиль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98</v>
      </c>
      <c r="D50" s="4">
        <v>-77</v>
      </c>
      <c r="E50" s="6" t="str">
        <f>IF(E44=D40,D48,IF(E44=D48,D40,0))</f>
        <v>Толкачев Иван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Коновалов Александр</v>
      </c>
      <c r="C51" s="5"/>
      <c r="D51" s="5"/>
      <c r="E51" s="16" t="s">
        <v>17</v>
      </c>
      <c r="F51" s="5"/>
      <c r="G51" s="7">
        <v>79</v>
      </c>
      <c r="H51" s="14" t="s">
        <v>100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Набиуллин Дамир</v>
      </c>
      <c r="E52" s="20"/>
      <c r="F52" s="4">
        <v>-72</v>
      </c>
      <c r="G52" s="10" t="str">
        <f>IF(C42=B41,B43,IF(C42=B43,B41,0))</f>
        <v>Зайд Владимир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96</v>
      </c>
      <c r="F53" s="5"/>
      <c r="G53" s="5"/>
      <c r="H53" s="7">
        <v>81</v>
      </c>
      <c r="I53" s="23" t="s">
        <v>95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Коновалов Александр</v>
      </c>
      <c r="E54" s="16" t="s">
        <v>31</v>
      </c>
      <c r="F54" s="4">
        <v>-73</v>
      </c>
      <c r="G54" s="6" t="str">
        <f>IF(C46=B45,B47,IF(C46=B47,B45,0))</f>
        <v>Расулев Азат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Коновалов Александр</v>
      </c>
      <c r="F55" s="5"/>
      <c r="G55" s="7">
        <v>80</v>
      </c>
      <c r="H55" s="21" t="s">
        <v>95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Зайд Владимир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2009-10-31T14:00:15Z</cp:lastPrinted>
  <dcterms:created xsi:type="dcterms:W3CDTF">2008-02-03T08:28:10Z</dcterms:created>
  <dcterms:modified xsi:type="dcterms:W3CDTF">2009-11-02T13:55:47Z</dcterms:modified>
  <cp:category/>
  <cp:version/>
  <cp:contentType/>
  <cp:contentStatus/>
</cp:coreProperties>
</file>